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0 - J2 Bookkeeping\J2 Bookkeeping Clients\LJMO\"/>
    </mc:Choice>
  </mc:AlternateContent>
  <xr:revisionPtr revIDLastSave="0" documentId="13_ncr:1_{C16B786B-3542-453E-8519-B179491547D9}" xr6:coauthVersionLast="47" xr6:coauthVersionMax="47" xr10:uidLastSave="{00000000-0000-0000-0000-000000000000}"/>
  <bookViews>
    <workbookView xWindow="4680" yWindow="4680" windowWidth="38700" windowHeight="152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10" i="1" l="1"/>
  <c r="H4006" i="1"/>
  <c r="H4003" i="1"/>
  <c r="H3981" i="1"/>
  <c r="H3903" i="1"/>
  <c r="H3896" i="1"/>
  <c r="H3695" i="1"/>
  <c r="H3690" i="1"/>
  <c r="H3687" i="1"/>
  <c r="H3209" i="1"/>
  <c r="H3185" i="1"/>
  <c r="H3153" i="1"/>
  <c r="H3150" i="1"/>
  <c r="H3134" i="1"/>
  <c r="H3128" i="1"/>
  <c r="H3114" i="1"/>
  <c r="H3111" i="1"/>
  <c r="H3098" i="1"/>
  <c r="H3056" i="1"/>
  <c r="H3050" i="1"/>
  <c r="H3042" i="1"/>
  <c r="H3023" i="1"/>
  <c r="H3020" i="1"/>
  <c r="H3017" i="1"/>
  <c r="H2882" i="1"/>
  <c r="H2877" i="1"/>
  <c r="H2858" i="1"/>
  <c r="H2849" i="1"/>
  <c r="H2815" i="1"/>
  <c r="H2812" i="1"/>
  <c r="H2748" i="1"/>
  <c r="H2739" i="1"/>
  <c r="H2733" i="1"/>
  <c r="H2711" i="1"/>
  <c r="H2698" i="1"/>
  <c r="H2695" i="1"/>
  <c r="H2690" i="1"/>
  <c r="H2511" i="1"/>
  <c r="H2474" i="1"/>
  <c r="H2470" i="1"/>
  <c r="H2364" i="1"/>
  <c r="H2327" i="1"/>
  <c r="H2284" i="1"/>
  <c r="H2255" i="1"/>
  <c r="H2218" i="1"/>
  <c r="H2211" i="1"/>
  <c r="H2195" i="1"/>
  <c r="H2192" i="1"/>
  <c r="H2189" i="1"/>
  <c r="H2177" i="1"/>
  <c r="H2116" i="1"/>
  <c r="H2097" i="1"/>
  <c r="H1999" i="1"/>
  <c r="H588" i="1"/>
  <c r="H533" i="1"/>
  <c r="H505" i="1"/>
  <c r="H473" i="1"/>
  <c r="H21" i="1"/>
</calcChain>
</file>

<file path=xl/sharedStrings.xml><?xml version="1.0" encoding="utf-8"?>
<sst xmlns="http://schemas.openxmlformats.org/spreadsheetml/2006/main" count="25931" uniqueCount="1422">
  <si>
    <t>BOA Checking - 1868</t>
  </si>
  <si>
    <t>Beginning Balance</t>
  </si>
  <si>
    <t>01/02/2025</t>
  </si>
  <si>
    <t>Expense</t>
  </si>
  <si>
    <t/>
  </si>
  <si>
    <t>Bank of America</t>
  </si>
  <si>
    <t>Bank Service Charges</t>
  </si>
  <si>
    <t>02/02/2025</t>
  </si>
  <si>
    <t>03/02/2025</t>
  </si>
  <si>
    <t>04/02/2025</t>
  </si>
  <si>
    <t>04/16/2025</t>
  </si>
  <si>
    <t>Transfer</t>
  </si>
  <si>
    <t>Online Banking transfer to CHK 1868                         Confirmation# XXXXX49480</t>
  </si>
  <si>
    <t>BOA Checking - 9807</t>
  </si>
  <si>
    <t>05/01/2025</t>
  </si>
  <si>
    <t>06/01/2025</t>
  </si>
  <si>
    <t>07/09/2025</t>
  </si>
  <si>
    <t>Deposit</t>
  </si>
  <si>
    <t>ESG Impact</t>
  </si>
  <si>
    <t>System-recorded deposit for QuickBooks Payments</t>
  </si>
  <si>
    <t>Undeposited Funds</t>
  </si>
  <si>
    <t>QuickBooks Payments</t>
  </si>
  <si>
    <t>System-recorded fee for QuickBooks Payments. Fee-name: DiscountRateFee, fee-type: Daily.</t>
  </si>
  <si>
    <t>QuickBooks Payments Fees</t>
  </si>
  <si>
    <t>08/19/2025</t>
  </si>
  <si>
    <t>10/22/2025</t>
  </si>
  <si>
    <t>12/03/2025</t>
  </si>
  <si>
    <t>12/22/2025</t>
  </si>
  <si>
    <t>Monthly Fee Business Adv Relationship</t>
  </si>
  <si>
    <t>Cincinnati Insurance</t>
  </si>
  <si>
    <t>Cincinnati Insur DES:INS.PREM   ID:XXXXX73428                INDN:LJMO-152, llc           CO ID:XXXXX42366 CCD</t>
  </si>
  <si>
    <t>Insurance Expense</t>
  </si>
  <si>
    <t>01/06/2025</t>
  </si>
  <si>
    <t>Condor</t>
  </si>
  <si>
    <t>Studioplex Condo DES:OnlinePay  ID:140144                    INDN:LJMO Corp               CO ID:XXXXX61366 WEB</t>
  </si>
  <si>
    <t>HOA Dues</t>
  </si>
  <si>
    <t>Account Integrators</t>
  </si>
  <si>
    <t>ACCT INTEGRATORS DES:Assn Dues  ID:140143                    INDN:LJMO Corp               CO ID:XXXXX14418 WEB</t>
  </si>
  <si>
    <t>Studioplex Condo DES:OnlinePay  ID:140143                    INDN:LJMO Corp               CO ID:XXXXX61366 WEB</t>
  </si>
  <si>
    <t>Studioplex Condo DES:OnlinePay  ID:140142                    INDN:LJMO Corp               CO ID:XXXXX61366 WEB</t>
  </si>
  <si>
    <t>Studioplex Condo DES:OnlinePay  ID:140145                    INDN:LJMO Corp               CO ID:XXXXX61366 WEB</t>
  </si>
  <si>
    <t>ACCT INTEGRATORS DES:Assn Dues  ID:140146                    INDN:LJMO Corp               CO ID:XXXXX14418 WEB</t>
  </si>
  <si>
    <t>ACCT INTEGRATORS DES:Assn Dues  ID:140145                    INDN:LJMO Corp               CO ID:XXXXX14418 WEB</t>
  </si>
  <si>
    <t>ACCT INTEGRATORS DES:Assn Dues  ID:140142                    INDN:LJMO Corp               CO ID:XXXXX14418 WEB</t>
  </si>
  <si>
    <t>ACCT INTEGRATORS DES:Assn Dues  ID:140144                    INDN:LJMO Corp               CO ID:XXXXX14418 WEB</t>
  </si>
  <si>
    <t>Studioplex Condo DES:OnlinePay  ID:140146                    INDN:LJMO Corp               CO ID:XXXXX61366 WEB</t>
  </si>
  <si>
    <t>01/08/2025</t>
  </si>
  <si>
    <t>Garkane Energy C</t>
  </si>
  <si>
    <t>GARKANE POWER    DES:ELEC PMT   ID:XXXXX77700                INDN:LJMO                    CO ID:XXXXX33588 CCD</t>
  </si>
  <si>
    <t>Utilities</t>
  </si>
  <si>
    <t>GARKANE POWER    DES:ELEC PMT   ID:XXXXX81302                INDN:LJMO                    CO ID:XXXXX33588 CCD</t>
  </si>
  <si>
    <t>GARKANE POWER    DES:ELEC PMT   ID:XXXXX40200                INDN:LJMO                    CO ID:XXXXX33588 CCD ---Sheds---</t>
  </si>
  <si>
    <t>01/13/2025</t>
  </si>
  <si>
    <t>Les Ottolenghi.</t>
  </si>
  <si>
    <t>Online Banking transfer to CHK 9662                         Confirmation# XXXXX73103</t>
  </si>
  <si>
    <t>Shareholder Distributions</t>
  </si>
  <si>
    <t>01/15/2025</t>
  </si>
  <si>
    <t>Online Banking transfer to CHK 7648                         Confirmation# XXXXX89655</t>
  </si>
  <si>
    <t>Daniel Wynne</t>
  </si>
  <si>
    <t>WIRE TYPE:WIRE IN DATE: 250115 TIME:1500 ET                 TRN:XXXXXXXXXX517681 SEQ:XXXXX05013ES/572249                ORIG:DANIEL K WYNNE ID:XXXXX5984546 SND BK:JPMORGA          N CHASE BANK, N.A. ID:0002 PMT DET:BOH OF 25/01/13</t>
  </si>
  <si>
    <t>Consulting Income</t>
  </si>
  <si>
    <t>PURE Operating LLC</t>
  </si>
  <si>
    <t>PURE Operating L DES:WEB PMTS   ID:KVNQW2                    INDN:Les Ottolenghi          CO ID:XXXXX34801 PPD</t>
  </si>
  <si>
    <t>Rental Income</t>
  </si>
  <si>
    <t>Kane County Water</t>
  </si>
  <si>
    <t>Kane County Wate DES:Water Pymt ID:XXXXX0101                 INDN:Ottolenghi, Les         CO ID:XXXXX2353  PPD</t>
  </si>
  <si>
    <t>01/16/2025</t>
  </si>
  <si>
    <t>South Central</t>
  </si>
  <si>
    <t>SOUTH CENTRAL CO DES:TELE BILL  ID:XXXXX5370900              INDN:LES OTTOLENGHI          CO ID:XXXXX24302 PPD</t>
  </si>
  <si>
    <t>Telephone Expense</t>
  </si>
  <si>
    <t>01/21/2025</t>
  </si>
  <si>
    <t>Steve Dunn - Zelle Transfer</t>
  </si>
  <si>
    <t>WIRE TYPE:WIRE OUT DATE:250121 TIME:0506 ET                 TRN:XXXXXXXXXX095837 SERVICE REF:007831                     BNF:STEVE DUNN ID:XXXXX98814 BNF BK:WELLS FARGO BA          NK NA ID:XXXXX2971 PMT DET:XXXXX9992</t>
  </si>
  <si>
    <t>Contract Services</t>
  </si>
  <si>
    <t>Les Ottolenghi</t>
  </si>
  <si>
    <t>Online Banking transfer from CHK 7648                       Confirmation# XXXXX12699</t>
  </si>
  <si>
    <t>Shareholder Contributions</t>
  </si>
  <si>
    <t>Pablo Pablo</t>
  </si>
  <si>
    <t>Zelle payment to                                            Pablo Pablo                                                 Conf# actytdnsk</t>
  </si>
  <si>
    <t>Rita Fitzpatrick</t>
  </si>
  <si>
    <t>Zelle payment to                                             Rita Fitzpatrick                                           Conf# ix58ammqm</t>
  </si>
  <si>
    <t>Wire Transfer Fee</t>
  </si>
  <si>
    <t>Anguista Maria Rodriguez</t>
  </si>
  <si>
    <t>Zelle payment to                                             MARIA RODRIGUEZ VELASQUEZ                                  Conf# ckje1vgsl</t>
  </si>
  <si>
    <t>Paul Tyler</t>
  </si>
  <si>
    <t>WIRE TYPE:BOOK OUT DATE:250121 TIME:0452 ET                 TRN:XXXXXXXXXX095829 RELATED REF:XXXXX9978                  BNF:PAUL JAKE TYLER ID:XXXXX3055560</t>
  </si>
  <si>
    <t>Karen Andrea Zambrano Jimenez</t>
  </si>
  <si>
    <t>Zelle payment to                                             Karen Andrea Zambrano Jimenez                              Conf# hmcu3apag</t>
  </si>
  <si>
    <t>Holly Smiekel</t>
  </si>
  <si>
    <t>Zelle payment to                                            Holly Smiekel                                               Conf# hn32k1fu5</t>
  </si>
  <si>
    <t>01/22/2025</t>
  </si>
  <si>
    <t>Coeur Builders Inc.</t>
  </si>
  <si>
    <t>TRANSFER LJMO CORP DBA LJMO:Coeur Construction g            Confirmation# XXXXX06719</t>
  </si>
  <si>
    <t>TRANSFER LJMO CORP DBA LJMO:ELLIOT GREENE dba LE            Confirmation# XXXXX32633</t>
  </si>
  <si>
    <t>Consulting Expense</t>
  </si>
  <si>
    <t>01/23/2025</t>
  </si>
  <si>
    <t>External transfer fee - 3 Day -    01/22/2025               Confirmation: XXXXX4624</t>
  </si>
  <si>
    <t>External transfer fee - 3 Day -    01/22/2025               Confirmation: XXXXX7696</t>
  </si>
  <si>
    <t>01/27/2025</t>
  </si>
  <si>
    <t>Comcast</t>
  </si>
  <si>
    <t>COMCAST 8220188  DES:XXXXX4097  ID:4422778                   INDN:LESLEY *OTTOLENGHI      CO ID:XXXXX13249 PPD</t>
  </si>
  <si>
    <t>01/29/2025</t>
  </si>
  <si>
    <t>PURE Operating L DES:WEB PMTS   ID:D5WVW2                    INDN:Les Ottolenghi          CO ID:XXXXX34801 PPD</t>
  </si>
  <si>
    <t>02/03/2025</t>
  </si>
  <si>
    <t>02/04/2025</t>
  </si>
  <si>
    <t>ACCT INTEGRATORS DES:Assn Dues  ID:142324                    INDN:LJMO Corp               CO ID:XXXXX14418 WEB</t>
  </si>
  <si>
    <t>ACCT INTEGRATORS DES:Assn Dues  ID:142326                    INDN:LJMO Corp               CO ID:XXXXX14418 WEB</t>
  </si>
  <si>
    <t>Studioplex Condo DES:OnlinePay  ID:142325                    INDN:LJMO Corp               CO ID:XXXXX61366 WEB</t>
  </si>
  <si>
    <t>Studioplex Condo DES:OnlinePay  ID:142323                    INDN:LJMO Corp               CO ID:XXXXX61366 WEB</t>
  </si>
  <si>
    <t>ACCT INTEGRATORS DES:Assn Dues  ID:142325                    INDN:LJMO Corp               CO ID:XXXXX14418 WEB</t>
  </si>
  <si>
    <t>Studioplex Condo DES:OnlinePay  ID:142324                    INDN:LJMO Corp               CO ID:XXXXX61366 WEB</t>
  </si>
  <si>
    <t>ACCT INTEGRATORS DES:Assn Dues  ID:142322                    INDN:LJMO Corp               CO ID:XXXXX14418 WEB</t>
  </si>
  <si>
    <t>Studioplex Condo DES:OnlinePay  ID:142322                    INDN:LJMO Corp               CO ID:XXXXX61366 WEB</t>
  </si>
  <si>
    <t>Studioplex Condo DES:OnlinePay  ID:142326                    INDN:LJMO Corp               CO ID:XXXXX61366 WEB</t>
  </si>
  <si>
    <t>ACCT INTEGRATORS DES:Assn Dues  ID:142323                    INDN:LJMO Corp               CO ID:XXXXX14418 WEB</t>
  </si>
  <si>
    <t>02/06/2025</t>
  </si>
  <si>
    <t>Online Banking transfer from CHK 7648                       Confirmation# XXXXX95217</t>
  </si>
  <si>
    <t>Additional Paid-In Capital</t>
  </si>
  <si>
    <t>02/07/2025</t>
  </si>
  <si>
    <t>ACCT INTEGRATORS DES:Assn Dues  ID:138244                    INDN:LJMO Corp               CO ID:XXXXX14418 WEB</t>
  </si>
  <si>
    <t>ACCT INTEGRATORS DES:Assn Dues  ID:138247                    INDN:LJMO Corp               CO ID:XXXXX14418 WEB</t>
  </si>
  <si>
    <t>ACCT INTEGRATORS DES:Assn Dues  ID:138245                    INDN:LJMO Corp               CO ID:XXXXX14418 WEB</t>
  </si>
  <si>
    <t>ACCT INTEGRATORS DES:Assn Dues  ID:138246                    INDN:LJMO Corp               CO ID:XXXXX14418 WEB</t>
  </si>
  <si>
    <t>02/10/2025</t>
  </si>
  <si>
    <t>Online Banking transfer from CHK 7648                       Confirmation# XXXXX51400</t>
  </si>
  <si>
    <t>BANK OF AMERICA CREDIT CARD Bill Payment</t>
  </si>
  <si>
    <t>Credit Card Expense</t>
  </si>
  <si>
    <t>02/13/2025</t>
  </si>
  <si>
    <t>Online Banking transfer to CHK 7648                         Confirmation# XXXXX15976</t>
  </si>
  <si>
    <t>PURE Operating L DES:WEB PMTS   ID:T2GBX2                    INDN:Les Ottolenghi          CO ID:XXXXX34801 PPD</t>
  </si>
  <si>
    <t>02/18/2025</t>
  </si>
  <si>
    <t>Online Banking transfer to CHK 7648                         Confirmation# XXXXX49129</t>
  </si>
  <si>
    <t>Online Banking transfer from CHK 7648                       Confirmation# XXXXX60787</t>
  </si>
  <si>
    <t>02/19/2025</t>
  </si>
  <si>
    <t>02/25/2025</t>
  </si>
  <si>
    <t>Mozley, Finlayson &amp; Loggins LLP</t>
  </si>
  <si>
    <t>Mozley, Finlayson &amp; Loggins LLP Bill Payment</t>
  </si>
  <si>
    <t>Legal Expense</t>
  </si>
  <si>
    <t>02/27/2025</t>
  </si>
  <si>
    <t>COMCAST 8220188  DES:XXXXX4097  ID:6229341                   INDN:LESLEY *OTTOLENGHI      CO ID:XXXXX13249 PPD</t>
  </si>
  <si>
    <t>03/03/2025</t>
  </si>
  <si>
    <t>03/04/2025</t>
  </si>
  <si>
    <t>Studioplex Condo DES:OnlinePay  ID:143984                    INDN:LJMO Corp               CO ID:XXXXX61366 WEB</t>
  </si>
  <si>
    <t>ACCT INTEGRATORS DES:Assn Dues  ID:143980                    INDN:LJMO Corp               CO ID:XXXXX14418 WEB</t>
  </si>
  <si>
    <t>ACCT INTEGRATORS DES:Assn Dues  ID:143982                    INDN:LJMO Corp               CO ID:XXXXX14418 WEB</t>
  </si>
  <si>
    <t>Studioplex Condo DES:OnlinePay  ID:143982                    INDN:LJMO Corp               CO ID:XXXXX61366 WEB</t>
  </si>
  <si>
    <t>Studioplex Condo DES:OnlinePay  ID:143981                    INDN:LJMO Corp               CO ID:XXXXX61366 WEB</t>
  </si>
  <si>
    <t>Studioplex Condo DES:OnlinePay  ID:143983                    INDN:LJMO Corp               CO ID:XXXXX61366 WEB</t>
  </si>
  <si>
    <t>ACCT INTEGRATORS DES:Assn Dues  ID:143983                    INDN:LJMO Corp               CO ID:XXXXX14418 WEB</t>
  </si>
  <si>
    <t>Studioplex Condo DES:OnlinePay  ID:143980                    INDN:LJMO Corp               CO ID:XXXXX61366 WEB</t>
  </si>
  <si>
    <t>ACCT INTEGRATORS DES:Assn Dues  ID:143984                    INDN:LJMO Corp               CO ID:XXXXX14418 WEB</t>
  </si>
  <si>
    <t>ACCT INTEGRATORS DES:Assn Dues  ID:143981                    INDN:LJMO Corp               CO ID:XXXXX14418 WEB</t>
  </si>
  <si>
    <t>03/07/2025</t>
  </si>
  <si>
    <t>Online Banking transfer from CHK 7648                       Confirmation# XXXXX06467</t>
  </si>
  <si>
    <t>03/13/2025</t>
  </si>
  <si>
    <t>Credit Card Payment</t>
  </si>
  <si>
    <t>MOBILE PAYMENT - THANK YOU XXXX1000</t>
  </si>
  <si>
    <t>American Express - 31000</t>
  </si>
  <si>
    <t>Online Banking transfer to CHK 7648                         Confirmation# XXXXX56392</t>
  </si>
  <si>
    <t>PURE Operating L DES:WEB PMTS   ID:7NFYX2                    INDN:Les Ottolenghi          CO ID:XXXXX34801 PPD</t>
  </si>
  <si>
    <t>03/17/2025</t>
  </si>
  <si>
    <t>Online Banking transfer to CHK 7648                         Confirmation# XXXXX17442</t>
  </si>
  <si>
    <t>03/18/2025</t>
  </si>
  <si>
    <t>03/19/2025</t>
  </si>
  <si>
    <t>PURE Operating L DES:WEB PMTS   ID:K1K0Y2                    INDN:Les Ottolenghi          CO ID:XXXXX34801 PPD</t>
  </si>
  <si>
    <t>Online Banking transfer to CHK 7648                         Confirmation# XXXXX30992</t>
  </si>
  <si>
    <t>03/21/2025</t>
  </si>
  <si>
    <t>Online Banking transfer from CHK 7648                       Confirmation# XXXXX18951</t>
  </si>
  <si>
    <t>03/27/2025</t>
  </si>
  <si>
    <t>COMCAST 8220188  DES:XXXXX4097  ID:6775273                   INDN:LESLEY *OTTOLENGHI      CO ID:XXXXX13249 PPD</t>
  </si>
  <si>
    <t>03/31/2025</t>
  </si>
  <si>
    <t>04/01/2025</t>
  </si>
  <si>
    <t>Online Banking transfer to CHK 7648                         Confirmation# XXXXX23490</t>
  </si>
  <si>
    <t>04/03/2025</t>
  </si>
  <si>
    <t>Snowhawk LP</t>
  </si>
  <si>
    <t>Snowhawk LP      DES:ACCTVERIFY ID:015KYCKLDEEE0X5           INDN:LJMO Corp.              CO ID:XXXXX95317 CCD</t>
  </si>
  <si>
    <t>04/04/2025</t>
  </si>
  <si>
    <t>Studioplex Condo DES:OnlinePay  ID:146791                    INDN:LJMO Corp               CO ID:XXXXX61366 WEB</t>
  </si>
  <si>
    <t>Studioplex Condo DES:OnlinePay  ID:146794                    INDN:LJMO Corp               CO ID:XXXXX61366 WEB</t>
  </si>
  <si>
    <t>Studioplex Condo DES:OnlinePay  ID:146793                    INDN:LJMO Corp               CO ID:XXXXX61366 WEB</t>
  </si>
  <si>
    <t>Studioplex Condo DES:OnlinePay  ID:146792                    INDN:LJMO Corp               CO ID:XXXXX61366 WEB</t>
  </si>
  <si>
    <t>ACCT INTEGRATORS DES:Assn Dues  ID:146792                    INDN:LJMO Corp               CO ID:XXXXX14418 WEB</t>
  </si>
  <si>
    <t>ACCT INTEGRATORS DES:Assn Dues  ID:146791                    INDN:LJMO Corp               CO ID:XXXXX14418 WEB</t>
  </si>
  <si>
    <t>ACCT INTEGRATORS DES:Assn Dues  ID:146793                    INDN:LJMO Corp               CO ID:XXXXX14418 WEB</t>
  </si>
  <si>
    <t>ACCT INTEGRATORS DES:Assn Dues  ID:146790                    INDN:LJMO Corp               CO ID:XXXXX14418 WEB</t>
  </si>
  <si>
    <t>ACCT INTEGRATORS DES:Assn Dues  ID:146794                    INDN:LJMO Corp               CO ID:XXXXX14418 WEB</t>
  </si>
  <si>
    <t>Studioplex Condo DES:OnlinePay  ID:146790                    INDN:LJMO Corp               CO ID:XXXXX61366 WEB</t>
  </si>
  <si>
    <t>Online Banking transfer from CHK 7648                       Confirmation# XXXXX09260</t>
  </si>
  <si>
    <t>04/09/2025</t>
  </si>
  <si>
    <t>Online Banking transfer from CHK 9662                       Confirmation# XXXXX21232</t>
  </si>
  <si>
    <t>04/11/2025</t>
  </si>
  <si>
    <t>Online Banking transfer from CHK 7648                       Confirmation# XXXXX28686</t>
  </si>
  <si>
    <t>Online Banking transfer from CHK 7648                       Confirmation# XXXXX22719</t>
  </si>
  <si>
    <t>04/14/2025</t>
  </si>
  <si>
    <t>Online Banking transfer to CHK 7648                         Confirmation# XXXXX62025</t>
  </si>
  <si>
    <t>04/15/2025</t>
  </si>
  <si>
    <t>Online Banking transfer to CHK 7648                         Confirmation# XXXXX21913</t>
  </si>
  <si>
    <t>PURE Operating L DES:WEB PMTS   ID:WR6LY2                    INDN:Les Ottolenghi          CO ID:XXXXX34801 PPD</t>
  </si>
  <si>
    <t>Online Banking payment to CRD 0623                          Confirmation# XXXXX24839</t>
  </si>
  <si>
    <t>Uncategorized Expense</t>
  </si>
  <si>
    <t>Payment</t>
  </si>
  <si>
    <t>Accounts Receivable</t>
  </si>
  <si>
    <t>Journal Entry</t>
  </si>
  <si>
    <t>#3 BofA Payment</t>
  </si>
  <si>
    <t>Pay BOA CC</t>
  </si>
  <si>
    <t>Online Banking transfer to CHK 9662                         Confirmation# XXXXX46663</t>
  </si>
  <si>
    <t>Online Banking payment to CRD 0623                          Confirmation# XXXXX57890</t>
  </si>
  <si>
    <t>Online Banking transfer to CHK 7648                         Confirmation# XXXXX44359</t>
  </si>
  <si>
    <t>04/18/2025</t>
  </si>
  <si>
    <t>Online Banking transfer from CHK 7648                       Confirmation# XXXXX92135</t>
  </si>
  <si>
    <t>04/22/2025</t>
  </si>
  <si>
    <t>The Preferred Legacy Trust</t>
  </si>
  <si>
    <t>WIRE TYPE:WIRE IN DATE: 250422 TIME:1514 ET                 TRN:XXXXXXXXXX481811 SEQ:XXXXXXXXXX009448/003729            ORIG:THE PREFERRED LEGACY TRUS ID:XXXXX78430                SND BK:FIFTH THIRD BANK, NATIONAL AS ID:XXXXX0314           PMT DET:ANNXXXXX22010630</t>
  </si>
  <si>
    <t>04/25/2025</t>
  </si>
  <si>
    <t>Bank of America Credit Card Bill Payment</t>
  </si>
  <si>
    <t>04/28/2025</t>
  </si>
  <si>
    <t>COMCAST          DES:CABLE      ID:7983448                   INDN:LESLEY *OTTOLENGHI      CO ID:XXXXX13249 PPD</t>
  </si>
  <si>
    <t>Steve Dunn - Wire Out</t>
  </si>
  <si>
    <t>TRANSFER LJMO CORP DBA LJMO:Steve  Dunn                     Confirmation# XXXXX09791</t>
  </si>
  <si>
    <t>WIRE TYPE:BOOK OUT DATE:250428 TIME:0445 ET                 TRN:XXXXXXXXXX074294 RELATED REF:XXXXX6468                  BNF:PAUL JAKE TYLER ID:XXXXX3055560 PMT DET:ZENNES          T LAND CONTOURING AND BUILD</t>
  </si>
  <si>
    <t>Currency Cloud   DES:Prosapient ID:                          INDN:Les Ottolenghi          CO ID:XXXXX70098 PPD</t>
  </si>
  <si>
    <t>Other Income</t>
  </si>
  <si>
    <t>04/29/2025</t>
  </si>
  <si>
    <t>External transfer fee - Next Day - 04/28/2025               Confirmation: XXXXX1608</t>
  </si>
  <si>
    <t>05/02/2025</t>
  </si>
  <si>
    <t>05/05/2025</t>
  </si>
  <si>
    <t>WIRE TYPE:BOOK OUT DATE:250505 TIME:0443 ET                 TRN:XXXXXXXXXX103553 RELATED REF:XXXXX2322                  BNF:PAUL JAKE TYLER ID:XXXXX3055560</t>
  </si>
  <si>
    <t>TRANSFER LJMO CORP DBA LJMO:Steve  Dunn                     Confirmation# XXXXX05460</t>
  </si>
  <si>
    <t>05/06/2025</t>
  </si>
  <si>
    <t>ACCT INTEGRATORS DES:Assn Dues  ID:148382                    INDN:LJMO Corp               CO ID:XXXXX14418 WEB</t>
  </si>
  <si>
    <t>Studioplex Condo DES:OnlinePay  ID:148384                    INDN:LJMO Corp               CO ID:XXXXX61366 WEB</t>
  </si>
  <si>
    <t>Studioplex Condo DES:OnlinePay  ID:148383                    INDN:LJMO Corp               CO ID:XXXXX61366 WEB</t>
  </si>
  <si>
    <t>Studioplex Condo DES:OnlinePay  ID:148382                    INDN:LJMO Corp               CO ID:XXXXX61366 WEB</t>
  </si>
  <si>
    <t>ACCT INTEGRATORS DES:Assn Dues  ID:148384                    INDN:LJMO Corp               CO ID:XXXXX14418 WEB</t>
  </si>
  <si>
    <t>ACCT INTEGRATORS DES:Assn Dues  ID:148381                    INDN:LJMO Corp               CO ID:XXXXX14418 WEB</t>
  </si>
  <si>
    <t>Studioplex Condo DES:OnlinePay  ID:148380                    INDN:LJMO Corp               CO ID:XXXXX61366 WEB</t>
  </si>
  <si>
    <t>External transfer fee - Next Day - 05/05/2025               Confirmation: XXXXX5004</t>
  </si>
  <si>
    <t>ACCT INTEGRATORS DES:Assn Dues  ID:148380                    INDN:LJMO Corp               CO ID:XXXXX14418 WEB</t>
  </si>
  <si>
    <t>Studioplex Condo DES:OnlinePay  ID:148381                    INDN:LJMO Corp               CO ID:XXXXX61366 WEB</t>
  </si>
  <si>
    <t>ACCT INTEGRATORS DES:Assn Dues  ID:148383                    INDN:LJMO Corp               CO ID:XXXXX14418 WEB</t>
  </si>
  <si>
    <t>05/07/2025</t>
  </si>
  <si>
    <t>05/12/2025</t>
  </si>
  <si>
    <t>WIRE TYPE:WIRE OUT DATE:250512 TIME:1519 ET                 TRN:XXXXXXXXXX500717 SERVICE REF:014164                     BNF:STEVE DUNN ID:XXXXX98814 BNF BK:WELLS FARGO BA          NK NA ID:XXXXX2971 PMT DET:S6KXEQKT6</t>
  </si>
  <si>
    <t>Zelle payment to                                             PAUL TYLER                                                 Conf# iv78xsoy9</t>
  </si>
  <si>
    <t>05/15/2025</t>
  </si>
  <si>
    <t>Pure Property Ma DES:SIGONFILE  ID:ML2L73                    INDN:LJMO 252, LLC           CO ID:XXXXX78674 CCD</t>
  </si>
  <si>
    <t>05/16/2025</t>
  </si>
  <si>
    <t>05/19/2025</t>
  </si>
  <si>
    <t>Zelle payment to                                             PAUL TYLER                                                 Conf# h40k4b2pv</t>
  </si>
  <si>
    <t>Zelle payment to                                            Holly Smiekel                                               Conf# c3p9o45jl</t>
  </si>
  <si>
    <t>PURE Property Management of Georgia</t>
  </si>
  <si>
    <t>Pure Property Ma DES:WEB PMTS   ID:BD1KXC                    INDN:LJMO Corp               CO ID:XXXXX78662 CCD</t>
  </si>
  <si>
    <t>Management fees</t>
  </si>
  <si>
    <t>Zelle payment to                                             Rita Fitzpatrick                                           Conf# a30lyvpdy</t>
  </si>
  <si>
    <t>05/23/2025</t>
  </si>
  <si>
    <t>05/27/2025</t>
  </si>
  <si>
    <t>Check</t>
  </si>
  <si>
    <t>Zelle payment to                                             PAUL TYLER                                                 Conf# hhrlhnn4t</t>
  </si>
  <si>
    <t>Zelle payment to                                             Rita Fitzpatrick                                           Conf# evm212jbf</t>
  </si>
  <si>
    <t>COMCAST-XFINITY  DES:CABLE SVCS ID:9134207                   INDN:LESLEY *OTTOLENGHI      CO ID:XXXXX13249 PPD</t>
  </si>
  <si>
    <t>Zelle payment to                                            Holly Smiekel                                               Conf# ak9jxx8zj</t>
  </si>
  <si>
    <t>05/30/2025</t>
  </si>
  <si>
    <t>Online Banking transfer from CHK 7648                       Confirmation# XXXXX06660</t>
  </si>
  <si>
    <t>VIP Play Inc.</t>
  </si>
  <si>
    <t>06/02/2025</t>
  </si>
  <si>
    <t>INTUIT 36052043  DES:DEPOSIT    ID:XXXXXXXXXX80874           INDN:LJMO CORP               CO ID:XXXXX86202 CCD</t>
  </si>
  <si>
    <t>TRANSFER LJMO CORP DBA LJMO:Steve  Dunn                     Confirmation# XXXXX96071</t>
  </si>
  <si>
    <t>WIRE TYPE:BOOK OUT DATE:250602 TIME:0453 ET                 TRN:XXXXXXXXXX109547 RELATED REF:XXXXX3724                  BNF:PAUL JAKE TYLER ID:XXXXX3055560</t>
  </si>
  <si>
    <t>INTUIT 50172253  DES:TRAN FEE   ID:XXXXXXXXXX80874           INDN:LJMO CORP               CO ID:XXXXX86202 CCD</t>
  </si>
  <si>
    <t>06/03/2025</t>
  </si>
  <si>
    <t>External transfer fee - Next Day - 06/02/2025               Confirmation: XXXXX0644</t>
  </si>
  <si>
    <t>06/04/2025</t>
  </si>
  <si>
    <t>Studioplex Condo DES:OnlinePay  ID:149919                    INDN:LJMO Corp               CO ID:XXXXX61366 WEB</t>
  </si>
  <si>
    <t>ACCT INTEGRATORS DES:Assn Dues  ID:149918                    INDN:LJMO Corp               CO ID:XXXXX14418 WEB</t>
  </si>
  <si>
    <t>ACCT INTEGRATORS DES:Assn Dues  ID:149920                    INDN:LJMO Corp               CO ID:XXXXX14418 WEB</t>
  </si>
  <si>
    <t>Studioplex Condo DES:OnlinePay  ID:149917                    INDN:LJMO Corp               CO ID:XXXXX61366 WEB</t>
  </si>
  <si>
    <t>Studioplex Condo DES:OnlinePay  ID:149920                    INDN:LJMO Corp               CO ID:XXXXX61366 WEB</t>
  </si>
  <si>
    <t>ACCT INTEGRATORS DES:Assn Dues  ID:149917                    INDN:LJMO Corp               CO ID:XXXXX14418 WEB</t>
  </si>
  <si>
    <t>ACCT INTEGRATORS DES:Assn Dues  ID:149921                    INDN:LJMO Corp               CO ID:XXXXX14418 WEB</t>
  </si>
  <si>
    <t>Studioplex Condo DES:OnlinePay  ID:149918                    INDN:LJMO Corp               CO ID:XXXXX61366 WEB</t>
  </si>
  <si>
    <t>Studioplex Condo DES:OnlinePay  ID:149921                    INDN:LJMO Corp               CO ID:XXXXX61366 WEB</t>
  </si>
  <si>
    <t>ACCT INTEGRATORS DES:Assn Dues  ID:149919                    INDN:LJMO Corp               CO ID:XXXXX14418 WEB</t>
  </si>
  <si>
    <t>06/05/2025</t>
  </si>
  <si>
    <t>06/09/2025</t>
  </si>
  <si>
    <t>Zelle payment to                                            Karen Zambrano                                              Conf# h9hj1qy12</t>
  </si>
  <si>
    <t>06/16/2025</t>
  </si>
  <si>
    <t>TRANSFER LJMO CORP DBA LJMO:Steve  Dunn                     Confirmation# XXXXX98400</t>
  </si>
  <si>
    <t>Zelle payment to                                            Karen Zambrano                                              Conf# h8y70v4qc</t>
  </si>
  <si>
    <t>WIRE TYPE:BOOK OUT DATE:250616 TIME:0442 ET                 TRN:XXXXXXXXXX108663 RELATED REF:XXXXX8676                  BNF:PAUL JAKE TYLER ID:XXXXX3055560</t>
  </si>
  <si>
    <t>Pure Property Ma DES:SIGONFILE  ID:D0ZP93                    INDN:LJMO 252, LLC           CO ID:XXXXX78674 CCD</t>
  </si>
  <si>
    <t>06/17/2025</t>
  </si>
  <si>
    <t>External transfer fee - Next Day - 06/16/2025               Confirmation: XXXXX6218</t>
  </si>
  <si>
    <t>06/20/2025</t>
  </si>
  <si>
    <t>Ricardo Espinoza</t>
  </si>
  <si>
    <t>Zelle payment to                                            Ricardo Espinoza                                            Conf# cvaticaze</t>
  </si>
  <si>
    <t>06/25/2025</t>
  </si>
  <si>
    <t>J2 #1</t>
  </si>
  <si>
    <t>Pay BofA Credit Card</t>
  </si>
  <si>
    <t>06/27/2025</t>
  </si>
  <si>
    <t>COMCAST-XFINITY  DES:CABLE SVCS ID:0711436                   INDN:LESLEY *OTTOLENGHI      CO ID:XXXXX13249 PPD</t>
  </si>
  <si>
    <t>07/01/2025</t>
  </si>
  <si>
    <t>07/02/2025</t>
  </si>
  <si>
    <t>07/07/2025</t>
  </si>
  <si>
    <t>Studioplex Condo DES:OnlinePay  ID:151555                    INDN:LJMO Corp               CO ID:XXXXX61366 CCD</t>
  </si>
  <si>
    <t>Studioplex Condo DES:OnlinePay  ID:151558                    INDN:LJMO Corp               CO ID:XXXXX61366 CCD</t>
  </si>
  <si>
    <t>Studioplex Condo DES:OnlinePay  ID:151556                    INDN:LJMO Corp               CO ID:XXXXX61366 CCD</t>
  </si>
  <si>
    <t>Studioplex Condo DES:OnlinePay  ID:151557                    INDN:LJMO Corp               CO ID:XXXXX61366 CCD</t>
  </si>
  <si>
    <t>ACCT INTEGRATORS DES:Assn Dues  ID:151556                    INDN:LJMO Corp               CO ID:XXXXX14418 WEB</t>
  </si>
  <si>
    <t>ACCT INTEGRATORS DES:Assn Dues  ID:151555                    INDN:LJMO Corp               CO ID:XXXXX14418 WEB</t>
  </si>
  <si>
    <t>ACCT INTEGRATORS DES:Assn Dues  ID:151557                    INDN:LJMO Corp               CO ID:XXXXX14418 WEB</t>
  </si>
  <si>
    <t>ACCT INTEGRATORS DES:Assn Dues  ID:151558                    INDN:LJMO Corp               CO ID:XXXXX14418 WEB</t>
  </si>
  <si>
    <t>ACCT INTEGRATORS DES:Assn Dues  ID:151554                    INDN:LJMO Corp               CO ID:XXXXX14418 WEB</t>
  </si>
  <si>
    <t>Studioplex Condo DES:OnlinePay  ID:151554                    INDN:LJMO Corp               CO ID:XXXXX61366 CCD</t>
  </si>
  <si>
    <t>Online Banking transfer from CHK 7648                       Confirmation# XXXXX34979</t>
  </si>
  <si>
    <t>07/10/2025</t>
  </si>
  <si>
    <t>INTUIT 57861193  DES:DEPOSIT    ID:XXXXXXXXXX80874           INDN:LJMO CORP               CO ID:XXXXX86202 CCD</t>
  </si>
  <si>
    <t>INTUIT 71301213  DES:TRAN FEE   ID:XXXXXXXXXX80874           INDN:LJMO CORP               CO ID:XXXXX86202 CCD</t>
  </si>
  <si>
    <t>07/15/2025</t>
  </si>
  <si>
    <t>07/16/2025</t>
  </si>
  <si>
    <t>Pure Property Ma DES:SIGONFILE  ID:DRPXC3                    INDN:LJMO 252, LLC           CO ID:XXXXX78674 CCD</t>
  </si>
  <si>
    <t>07/21/2025</t>
  </si>
  <si>
    <t>Zelle payment to                                            Karen Zambrano                                              Conf# adsaslc36</t>
  </si>
  <si>
    <t>07/22/2025</t>
  </si>
  <si>
    <t>Zelle payment to                                            Trenity Mahler                                              Conf# elpmnv8dp</t>
  </si>
  <si>
    <t>07/23/2025</t>
  </si>
  <si>
    <t>Zelle payment to                                            Becki Ellis                                                 Conf# a148pvddd</t>
  </si>
  <si>
    <t>07/24/2025</t>
  </si>
  <si>
    <t>TRANSFER LJMO CORP DBA LJMO:Steve  Dunn                     Confirmation# XXXXX39703</t>
  </si>
  <si>
    <t>07/25/2025</t>
  </si>
  <si>
    <t>External transfer fee - Next Day - 07/24/2025               Confirmation: XXXXX5350</t>
  </si>
  <si>
    <t>07/28/2025</t>
  </si>
  <si>
    <t>Danny Wynne</t>
  </si>
  <si>
    <t>Zelle payment to                                            Danny Wynne                                                 Conf# imvdq5dyg</t>
  </si>
  <si>
    <t>COMCAST-XFINITY  DES:CABLE SVCS ID:2445744                   INDN:LESLEY *OTTOLENGHI      CO ID:XXXXX13249 PPD</t>
  </si>
  <si>
    <t>Zelle payment to                                            Becki Ellis                                                 Conf# gsulpkbbu</t>
  </si>
  <si>
    <t>08/01/2025</t>
  </si>
  <si>
    <t>08/05/2025</t>
  </si>
  <si>
    <t>Studioplex Condo DES:OnlinePay  ID:153104                    INDN:LJMO Corp               CO ID:XXXXX61366 CCD</t>
  </si>
  <si>
    <t>ACCT INTEGRATORS DES:Assn Dues  ID:153106                    INDN:LJMO Corp               CO ID:XXXXX14418 WEB</t>
  </si>
  <si>
    <t>Studioplex Condo DES:OnlinePay  ID:153103                    INDN:LJMO Corp               CO ID:XXXXX61366 CCD</t>
  </si>
  <si>
    <t>ACCT INTEGRATORS DES:Assn Dues  ID:153105                    INDN:LJMO Corp               CO ID:XXXXX14418 WEB</t>
  </si>
  <si>
    <t>Studioplex Condo DES:OnlinePay  ID:153107                    INDN:LJMO Corp               CO ID:XXXXX61366 CCD</t>
  </si>
  <si>
    <t>Studioplex Condo DES:OnlinePay  ID:153105                    INDN:LJMO Corp               CO ID:XXXXX61366 CCD</t>
  </si>
  <si>
    <t>ACCT INTEGRATORS DES:Assn Dues  ID:153103                    INDN:LJMO Corp               CO ID:XXXXX14418 WEB</t>
  </si>
  <si>
    <t>ACCT INTEGRATORS DES:Assn Dues  ID:153107                    INDN:LJMO Corp               CO ID:XXXXX14418 WEB</t>
  </si>
  <si>
    <t>ACCT INTEGRATORS DES:Assn Dues  ID:153104                    INDN:LJMO Corp               CO ID:XXXXX14418 WEB</t>
  </si>
  <si>
    <t>Studioplex Condo DES:OnlinePay  ID:153106                    INDN:LJMO Corp               CO ID:XXXXX61366 CCD</t>
  </si>
  <si>
    <t>08/06/2025</t>
  </si>
  <si>
    <t>GARKANE POWER    DES:ELEC PMT   ID:XXXXX40200                INDN:LJMO                    CO ID:XXXXX33588 CCD</t>
  </si>
  <si>
    <t>08/07/2025</t>
  </si>
  <si>
    <t>Online Banking transfer from CHK 7648                       Confirmation# XXXXX43733</t>
  </si>
  <si>
    <t>08/08/2025</t>
  </si>
  <si>
    <t>Online Banking transfer from CHK 7648                       Confirmation# XXXXX56153</t>
  </si>
  <si>
    <t>Aspen Crest HOA Inc. Bill Payment</t>
  </si>
  <si>
    <t>08/12/2025</t>
  </si>
  <si>
    <t>Trenity Mahler</t>
  </si>
  <si>
    <t>Zelle payment to                                            Trenity Mahler                                              Conf# ckt3thmxz</t>
  </si>
  <si>
    <t>08/14/2025</t>
  </si>
  <si>
    <t>Pure Property Ma DES:SIGONFILE  ID:D8Q1G3                    INDN:LJMO 252, LLC           CO ID:XXXXX78674 CCD</t>
  </si>
  <si>
    <t>Online Banking transfer to CHK 7648                         Confirmation# XXXXX09374</t>
  </si>
  <si>
    <t>08/15/2025</t>
  </si>
  <si>
    <t>08/18/2025</t>
  </si>
  <si>
    <t>Online Banking transfer from CHK 7648                       Confirmation# XXXXX81284</t>
  </si>
  <si>
    <t>BKOFAMERICA MOBILE 08/19 XXXXX07283 DEPOSIT                                    *MOBILE       GA</t>
  </si>
  <si>
    <t>Repairs and Maintenance</t>
  </si>
  <si>
    <t>08/20/2025</t>
  </si>
  <si>
    <t>INTUIT 73840163  DES:DEPOSIT    ID:XXXXXXXXXX80874           INDN:LJMO CORP               CO ID:XXXXX86202 CCD</t>
  </si>
  <si>
    <t>08/21/2025</t>
  </si>
  <si>
    <t>INTUIT 85641183  DES:TRAN FEE   ID:XXXXXXXXXX80874           INDN:LJMO CORP               CO ID:XXXXX86202 CCD</t>
  </si>
  <si>
    <t>08/25/2025</t>
  </si>
  <si>
    <t>Zelle payment to                                            Trenity Mahler                                              Conf# chwr3xal8</t>
  </si>
  <si>
    <t>Zelle payment to                                            Becki Ellis                                                 Conf# d0jvc956u</t>
  </si>
  <si>
    <t>08/27/2025</t>
  </si>
  <si>
    <t>Zelle payment to                                            Marisa Kontoes                                              Conf# cscazqsi7</t>
  </si>
  <si>
    <t>COMCAST-XFINITY  DES:CABLE SVCS ID:4248610                   INDN:LESLEY *OTTOLENGHI      CO ID:XXXXX13249 PPD</t>
  </si>
  <si>
    <t>08/28/2025</t>
  </si>
  <si>
    <t>#2</t>
  </si>
  <si>
    <t>09/02/2025</t>
  </si>
  <si>
    <t>Zelle payment to                                            Trenity Mahler                                              Conf# i48mj7nob</t>
  </si>
  <si>
    <t>Zelle payment to                                            Becki Ellis                                                 Conf# et65gusex</t>
  </si>
  <si>
    <t>Zelle payment to                                            Marisa Kontoes                                              Conf# g53egckwg</t>
  </si>
  <si>
    <t>09/04/2025</t>
  </si>
  <si>
    <t>Studioplex Condo DES:OnlinePay  ID:154508                    INDN:LJMO Corp               CO ID:XXXXX61366 CCD</t>
  </si>
  <si>
    <t>ACCT INTEGRATORS DES:Assn Dues  ID:154510                    INDN:LJMO Corp               CO ID:XXXXX14418 WEB</t>
  </si>
  <si>
    <t>ACCT INTEGRATORS DES:Assn Dues  ID:154508                    INDN:LJMO Corp               CO ID:XXXXX14418 WEB</t>
  </si>
  <si>
    <t>Studioplex Condo DES:OnlinePay  ID:154507                    INDN:LJMO Corp               CO ID:XXXXX61366 CCD</t>
  </si>
  <si>
    <t>ACCT INTEGRATORS DES:Assn Dues  ID:154509                    INDN:LJMO Corp               CO ID:XXXXX14418 WEB</t>
  </si>
  <si>
    <t>Studioplex Condo DES:OnlinePay  ID:154509                    INDN:LJMO Corp               CO ID:XXXXX61366 CCD</t>
  </si>
  <si>
    <t>Studioplex Condo DES:OnlinePay  ID:154510                    INDN:LJMO Corp               CO ID:XXXXX61366 CCD</t>
  </si>
  <si>
    <t>Studioplex Condo DES:OnlinePay  ID:154506                    INDN:LJMO Corp               CO ID:XXXXX61366 CCD</t>
  </si>
  <si>
    <t>ACCT INTEGRATORS DES:Assn Dues  ID:154506                    INDN:LJMO Corp               CO ID:XXXXX14418 WEB</t>
  </si>
  <si>
    <t>ACCT INTEGRATORS DES:Assn Dues  ID:154507                    INDN:LJMO Corp               CO ID:XXXXX14418 WEB</t>
  </si>
  <si>
    <t>09/05/2025</t>
  </si>
  <si>
    <t>Online Banking transfer to CHK 9662                         Confirmation# XXXXX97695</t>
  </si>
  <si>
    <t>09/08/2025</t>
  </si>
  <si>
    <t>Zelle payment to                                            Marisa Kontoes                                              Conf# cf4fcc16b</t>
  </si>
  <si>
    <t>Zelle payment to                                            Becki Ellis                                                 Conf# gw593ocqb</t>
  </si>
  <si>
    <t>09/09/2025</t>
  </si>
  <si>
    <t>Zelle payment to                                            Becki Ellis                                                 Conf# g2lhigdf9</t>
  </si>
  <si>
    <t>WIRE TYPE:WIRE OUT DATE:250909 TIME:0832 ET                 TRN:XXXXXXXXXX275912 SERVICE REF:004775                     BNF:RICARDO SOLORZANO ID:XXXXX21243 BNF BK:NAVY FE          DERAL CREDIT UNI ID:XXXXX4974 PMT DET:VYUYZ7GA4</t>
  </si>
  <si>
    <t>Online Banking transfer from BRK 7950                       Confirmation# XXXXX99264</t>
  </si>
  <si>
    <t>09/11/2025</t>
  </si>
  <si>
    <t>Online Banking transfer from CHK 1868                       Confirmation# XXXXX98955</t>
  </si>
  <si>
    <t>OMAR SHOHOUD</t>
  </si>
  <si>
    <t>Zelle payment to                                             OMAR SHOHOUD                                               for                                                         "15 extra minutes for 4 lessons, at $100 per hou";          Conf# hq0e1vtde</t>
  </si>
  <si>
    <t>Online Banking transfer to CHK 7648                         Confirmation# XXXXX10741</t>
  </si>
  <si>
    <t>09/15/2025</t>
  </si>
  <si>
    <t>Zelle payment to                                            Marisa Kontoes                                              Conf# itcauihlq</t>
  </si>
  <si>
    <t>Zelle payment to                                            Becki Ellis                                                 Conf# c6zi57ldo</t>
  </si>
  <si>
    <t>09/16/2025</t>
  </si>
  <si>
    <t>Zelle payment to                                            Becki Ellis                                                 Conf# hdx0cggg3</t>
  </si>
  <si>
    <t>Zelle payment to                                            Trenity Mahler                                              Conf# ftuzwscrz</t>
  </si>
  <si>
    <t>Zelle payment to                                            Marisa Kontoes                                              Conf# bzh82rcek</t>
  </si>
  <si>
    <t>09/19/2025</t>
  </si>
  <si>
    <t>Daniel K Wynne</t>
  </si>
  <si>
    <t>WIRE TYPE:WIRE IN DATE: 250919 TIME:1603 ET                 TRN:XXXXXXXXXX519768 SEQ:XXXXX75262ES/031879                ORIG:DANIEL K WYNNE ID:XXXXX2042 SND BK:JPMORGAN C          HASE BANK, NA ID:XXXXX0021 PMT DET:XXXXX75262ES /L          OCINS/CTRC</t>
  </si>
  <si>
    <t>Northwestern Mutual</t>
  </si>
  <si>
    <t>Online Banking transfer to CHK 7648                         Confirmation# XXXXX22008</t>
  </si>
  <si>
    <t>09/22/2025</t>
  </si>
  <si>
    <t>Zelle payment to                                            Becki Ellis                                                 Conf# crm3a6e25</t>
  </si>
  <si>
    <t>Zelle payment to                                            Marisa Kontoes                                              Conf# b7xqix0eh</t>
  </si>
  <si>
    <t>09/29/2025</t>
  </si>
  <si>
    <t>Zelle payment to                                            Marisa Kontoes                                              Conf# d044ecklj</t>
  </si>
  <si>
    <t>COMCAST-XFINITY  DES:CABLE SVCS ID:6087961                   INDN:LESLEY *OTTOLENGHI      CO ID:XXXXX13249 PPD</t>
  </si>
  <si>
    <t>Zelle payment to                                             OMAR SHOHOUD                                               Conf# aq71dq620</t>
  </si>
  <si>
    <t>Zelle payment to                                            Becki Ellis                                                 Conf# g65rjfipj</t>
  </si>
  <si>
    <t>Online Banking transfer from CHK 1868                       Confirmation# XXXXX41242</t>
  </si>
  <si>
    <t>09/30/2025</t>
  </si>
  <si>
    <t>10/01/2025</t>
  </si>
  <si>
    <t>10/02/2025</t>
  </si>
  <si>
    <t>Zelle payment to                                             OMAR SHOHOUD                                               for                                                         "Matthew Tutoring Oct 1";                                   Conf# fkxvxbfd6</t>
  </si>
  <si>
    <t>10/06/2025</t>
  </si>
  <si>
    <t>Studioplex Condo DES:OnlinePay  ID:155864                    INDN:LJMO Corp               CO ID:XXXXX61366 CCD</t>
  </si>
  <si>
    <t>Studioplex Condo DES:OnlinePay  ID:155862                    INDN:LJMO Corp               CO ID:XXXXX61366 CCD</t>
  </si>
  <si>
    <t>Zelle payment to                                            Marisa Kontoes                                              Conf# caek0x5r3</t>
  </si>
  <si>
    <t>ACCT INTEGRATORS DES:Assn Dues  ID:155860                    INDN:LJMO Corp               CO ID:XXXXX14418 WEB</t>
  </si>
  <si>
    <t>Online Banking transfer from BRK 7950                       Confirmation# XXXXX50540</t>
  </si>
  <si>
    <t>Studioplex Condo DES:OnlinePay  ID:155860                    INDN:LJMO Corp               CO ID:XXXXX61366 CCD</t>
  </si>
  <si>
    <t>ACCT INTEGRATORS DES:Assn Dues  ID:155863                    INDN:LJMO Corp               CO ID:XXXXX14418 WEB</t>
  </si>
  <si>
    <t>ACCT INTEGRATORS DES:Assn Dues  ID:155864                    INDN:LJMO Corp               CO ID:XXXXX14418 WEB</t>
  </si>
  <si>
    <t>Studioplex Condo DES:OnlinePay  ID:155863                    INDN:LJMO Corp               CO ID:XXXXX61366 CCD</t>
  </si>
  <si>
    <t>Studioplex Condo DES:OnlinePay  ID:155861                    INDN:LJMO Corp               CO ID:XXXXX61366 CCD</t>
  </si>
  <si>
    <t>ACCT INTEGRATORS DES:Assn Dues  ID:155861                    INDN:LJMO Corp               CO ID:XXXXX14418 WEB</t>
  </si>
  <si>
    <t>Zelle payment to                                            Becki Ellis                                                 Conf# ghri4vz9k</t>
  </si>
  <si>
    <t>Online Banking transfer from CHK 1868                       Confirmation# XXXXX61546</t>
  </si>
  <si>
    <t>ACCT INTEGRATORS DES:Assn Dues  ID:155862                    INDN:LJMO Corp               CO ID:XXXXX14418 WEB</t>
  </si>
  <si>
    <t>10/09/2025</t>
  </si>
  <si>
    <t>10/14/2025</t>
  </si>
  <si>
    <t>Zelle payment to                                            Marisa Kontoes                                              Conf# gsbzifklx</t>
  </si>
  <si>
    <t>Zelle payment to                                             OMAR SHOHOUD                                               for                                                         "Matthew Tutoring Oct 12";                                  Conf# apaic9aob</t>
  </si>
  <si>
    <t>Online Banking transfer from CHK 1868                       Confirmation# XXXXX73030</t>
  </si>
  <si>
    <t>Zelle payment to                                            Becki Ellis                                                 Conf# e3on2uflb</t>
  </si>
  <si>
    <t>Online Banking transfer to CHK 7648                         Confirmation# XXXXX85214</t>
  </si>
  <si>
    <t>10/15/2025</t>
  </si>
  <si>
    <t>Online Banking transfer to CHK 7648                         Confirmation# XXXXX53331</t>
  </si>
  <si>
    <t>Online Banking transfer to CHK 7648                         Confirmation# XXXXX69379</t>
  </si>
  <si>
    <t>BKOFAMERICA BC  10/15 #XXXXX2376 FR CHKG                    1 Powell St        San Francisco CA</t>
  </si>
  <si>
    <t>10/16/2025</t>
  </si>
  <si>
    <t>10/20/2025</t>
  </si>
  <si>
    <t>Zelle payment to                                            Becki Ellis                                                 Conf# ipvvwcwqx</t>
  </si>
  <si>
    <t>Online Banking transfer from CHK 1868                       Confirmation# XXXXX97811</t>
  </si>
  <si>
    <t>Zelle payment to                                            Marisa Kontoes                                              Conf# fn5bwj6zl</t>
  </si>
  <si>
    <t>10/21/2025</t>
  </si>
  <si>
    <t>Online Banking transfer to CHK 7648                         Confirmation# XXXXX08387</t>
  </si>
  <si>
    <t>Pure Property Ma DES:SIGONFILE  ID:0V42M3                    INDN:LJMO 252, LLC           CO ID:XXXXX78674 CCD</t>
  </si>
  <si>
    <t>Georgia Power</t>
  </si>
  <si>
    <t>GPC              DES:GPC EBILL  ID:XXXXX60161ATL             INDN:LJMO                    CO ID:XXXXX57110 WEB</t>
  </si>
  <si>
    <t>10/23/2025</t>
  </si>
  <si>
    <t>INTUIT 67105283  DES:TRAN FEE   ID:XXXXXXXXXX80874           INDN:LJMO CORP               CO ID:XXXXX86202 CCD</t>
  </si>
  <si>
    <t>INTUIT 57307763  DES:DEPOSIT    ID:XXXXXXXXXX80874           INDN:LJMO CORP               CO ID:XXXXX86202 CCD</t>
  </si>
  <si>
    <t>10/24/2025</t>
  </si>
  <si>
    <t>Zelle payment to                                            William Rasmussen                                           Conf# fgwostcyj</t>
  </si>
  <si>
    <t>10/27/2025</t>
  </si>
  <si>
    <t>Zelle payment to                                            Amber Mahler                                                Conf# f4i3rovp7</t>
  </si>
  <si>
    <t>Zelle payment to                                            Becki Ellis                                                 Conf# cu17h7vcu</t>
  </si>
  <si>
    <t>COMCAST-XFINITY  DES:CABLE SVCS ID:7404879                   INDN:LESLEY *OTTOLENGHI      CO ID:XXXXX13249 PPD</t>
  </si>
  <si>
    <t>Zelle payment to                                            Marisa Kontoes                                              Conf# gxkswav11</t>
  </si>
  <si>
    <t>Starbridge OpenAI</t>
  </si>
  <si>
    <t>WIRE TYPE:WIRE IN DATE: 251027 TIME:0452 ET                 TRN:XXXXXXXXXX274949 SEQ:XXXXX15300ES/002512                ORIG:STARBRIDGE OPENAI 1 LLC ID:XXXXX0716 SND BK:J          PMORGAN CHASE BANK, NA ID:XXXXX0021 PMT DET:XXXXX1          5300ES CONSULTING PAYMENT. /LOCINS/CTRC</t>
  </si>
  <si>
    <t>11/03/2025</t>
  </si>
  <si>
    <t>Zelle payment to                                            Becki Ellis                                                 Conf# hmmaonr5e</t>
  </si>
  <si>
    <t>Zelle payment to                                            Marisa Kontoes                                              Conf# a16n9b1dt</t>
  </si>
  <si>
    <t>11/04/2025</t>
  </si>
  <si>
    <t>ACCT INTEGRATORS DES:Assn Dues  ID:157212                    INDN:LJMO Corp               CO ID:XXXXX14418 WEB</t>
  </si>
  <si>
    <t>ACCT INTEGRATORS DES:Assn Dues  ID:157213                    INDN:LJMO Corp               CO ID:XXXXX14418 WEB</t>
  </si>
  <si>
    <t>ACCT INTEGRATORS DES:Assn Dues  ID:157210                    INDN:LJMO Corp               CO ID:XXXXX14418 WEB</t>
  </si>
  <si>
    <t>ACCT INTEGRATORS DES:Assn Dues  ID:157211                    INDN:LJMO Corp               CO ID:XXXXX14418 WEB</t>
  </si>
  <si>
    <t>Studioplex Condo DES:OnlinePay  ID:157210                    INDN:LJMO Corp               CO ID:XXXXX61366 CCD</t>
  </si>
  <si>
    <t>Studioplex Condo DES:OnlinePay  ID:157209                    INDN:LJMO Corp               CO ID:XXXXX61366 CCD</t>
  </si>
  <si>
    <t>ACCT INTEGRATORS DES:Assn Dues  ID:157209                    INDN:LJMO Corp               CO ID:XXXXX14418 WEB</t>
  </si>
  <si>
    <t>Studioplex Condo DES:OnlinePay  ID:157211                    INDN:LJMO Corp               CO ID:XXXXX61366 CCD</t>
  </si>
  <si>
    <t>Studioplex Condo DES:OnlinePay  ID:157212                    INDN:LJMO Corp               CO ID:XXXXX61366 CCD</t>
  </si>
  <si>
    <t>Studioplex Condo DES:OnlinePay  ID:157213                    INDN:LJMO Corp               CO ID:XXXXX61366 CCD</t>
  </si>
  <si>
    <t>11/06/2025</t>
  </si>
  <si>
    <t>Online Banking transfer to CHK 7648                         Confirmation# XXXXX49013</t>
  </si>
  <si>
    <t>11/07/2025</t>
  </si>
  <si>
    <t>Zelle payment to                                            Becki Ellis                                                 Conf# hmnt5aypl</t>
  </si>
  <si>
    <t>Zelle payment to                                            Marisa Kontoes                                              Conf# hwxhss85t</t>
  </si>
  <si>
    <t>Zelle payment to                                            Becki Ellis                                                 Conf# asda2f10r</t>
  </si>
  <si>
    <t>WIRE TYPE:WIRE IN DATE: 251107 TIME:1118 ET                 TRN:XXXXXXXXXX386449 SEQ:XXXXX90779/000174                  ORIG:VIRIMA TECHNOLOGIES INC ID:XXXXX71428 SND BK:          RENASANT BANK ID:XXXXX1294 PMT DET:/LOCINS/CTRC</t>
  </si>
  <si>
    <t>Reimbursed Expense</t>
  </si>
  <si>
    <t>Zelle payment to                                            Amber Mahler                                                Conf# hxfx39n43</t>
  </si>
  <si>
    <t>11/10/2025</t>
  </si>
  <si>
    <t>Pure Property Ma DES:SIGONFILE  ID:51HCN3                    INDN:LJMO 252, LLC           CO ID:XXXXX78674 CCD</t>
  </si>
  <si>
    <t>Online Banking transfer to CHK 7648                         Confirmation# XXXXX38192</t>
  </si>
  <si>
    <t>11/12/2025</t>
  </si>
  <si>
    <t>Online Banking transfer to CHK 7648                         Confirmation# XXXXX28411</t>
  </si>
  <si>
    <t>Online Banking transfer to CHK 7648                         Confirmation# XXXXX68953</t>
  </si>
  <si>
    <t>11/13/2025</t>
  </si>
  <si>
    <t>Pure Property Ma DES:SIGONFILE  ID:SH2SN3                    INDN:LJMO 252, LLC           CO ID:XXXXX78674 CCD</t>
  </si>
  <si>
    <t>Online Banking transfer to CHK 9662                         Confirmation# XXXXX19269</t>
  </si>
  <si>
    <t>Online Banking transfer to CHK 7648                         Confirmation# XXXXX66046</t>
  </si>
  <si>
    <t>11/14/2025</t>
  </si>
  <si>
    <t>11/17/2025</t>
  </si>
  <si>
    <t>Zelle payment to                                            Marisa Kontoes                                              Conf# ip507msbg</t>
  </si>
  <si>
    <t>Zelle payment to                                            Lucas Jorgensen                                             Conf# fus5vlof2</t>
  </si>
  <si>
    <t>Zelle payment to                                            Becki Ellis                                                 Conf# az64os8zq</t>
  </si>
  <si>
    <t>11/18/2025</t>
  </si>
  <si>
    <t>11/20/2025</t>
  </si>
  <si>
    <t>Cafe Rio</t>
  </si>
  <si>
    <t>Zelle payment to                                            Troy Smith                                                  Conf# lvsx6l3fc</t>
  </si>
  <si>
    <t>11/21/2025</t>
  </si>
  <si>
    <t>Zelle payment to                                             OMAR SHOHOUD                                               for                                                         "Matthew Tutoring Nov 15-21";                               Conf# a93a4po5v</t>
  </si>
  <si>
    <t>11/24/2025</t>
  </si>
  <si>
    <t>Zelle payment to                                            Marisa Kontoes                                              Conf# d9k25p1sh</t>
  </si>
  <si>
    <t>Zelle payment to                                            Becki Ellis                                                 Conf# irtltl4ll</t>
  </si>
  <si>
    <t>Zelle payment to                                            Marisa Kontoes                                              Conf# fp2bzp003</t>
  </si>
  <si>
    <t>11/26/2025</t>
  </si>
  <si>
    <t>Online Banking transfer to CHK 7648                         Confirmation# XXXXX72597</t>
  </si>
  <si>
    <t>Ken Garff Automotive Group</t>
  </si>
  <si>
    <t>11/28/2025</t>
  </si>
  <si>
    <t>COMCAST-XFINITY  DES:CABLE SVCS ID:8221858                   INDN:LESLEY *OTTOLENGHI      CO ID:XXXXX13249 PPD</t>
  </si>
  <si>
    <t>Zelle payment to                                             OMAR SHOHOUD                                               for                                                         "Matthew Tutoring Nov 22-28";                               Conf# ewr6l7i5r</t>
  </si>
  <si>
    <t>12/01/2025</t>
  </si>
  <si>
    <t>Zelle payment to                                            Becki Ellis                                                 Conf# buzt63coz</t>
  </si>
  <si>
    <t>Online Banking transfer to CHK 9662                         Confirmation# XXXXX67687</t>
  </si>
  <si>
    <t>12/04/2025</t>
  </si>
  <si>
    <t>Studioplex Condo DES:OnlinePay  ID:159479                    INDN:LJMO Corp               CO ID:XXXXX61366 CCD</t>
  </si>
  <si>
    <t>INTUIT 84338283  DES:TRAN FEE   ID:XXXXXXXXXX80874           INDN:LJMO CORP               CO ID:XXXXX86202 CCD</t>
  </si>
  <si>
    <t>INTUIT 75022323  DES:DEPOSIT    ID:XXXXXXXXXX80874           INDN:LJMO CORP               CO ID:XXXXX86202 CCD</t>
  </si>
  <si>
    <t>Studioplex Condo DES:OnlinePay  ID:159476                    INDN:LJMO Corp               CO ID:XXXXX61366 CCD</t>
  </si>
  <si>
    <t>Studioplex Condo DES:OnlinePay  ID:159477                    INDN:LJMO Corp               CO ID:XXXXX61366 CCD</t>
  </si>
  <si>
    <t>ACCT INTEGRATORS DES:Assn Dues  ID:159478                    INDN:LJMO Corp               CO ID:XXXXX14418 WEB</t>
  </si>
  <si>
    <t>ACCT INTEGRATORS DES:Assn Dues  ID:159475                    INDN:LJMO Corp               CO ID:XXXXX14418 WEB</t>
  </si>
  <si>
    <t>ACCT INTEGRATORS DES:Assn Dues  ID:159476                    INDN:LJMO Corp               CO ID:XXXXX14418 WEB</t>
  </si>
  <si>
    <t>Studioplex Condo DES:OnlinePay  ID:159475                    INDN:LJMO Corp               CO ID:XXXXX61366 CCD</t>
  </si>
  <si>
    <t>Studioplex Condo DES:OnlinePay  ID:159478                    INDN:LJMO Corp               CO ID:XXXXX61366 CCD</t>
  </si>
  <si>
    <t>ACCT INTEGRATORS DES:Assn Dues  ID:159479                    INDN:LJMO Corp               CO ID:XXXXX14418 WEB</t>
  </si>
  <si>
    <t>ACCT INTEGRATORS DES:Assn Dues  ID:159477                    INDN:LJMO Corp               CO ID:XXXXX14418 WEB</t>
  </si>
  <si>
    <t>12/05/2025</t>
  </si>
  <si>
    <t>12/08/2025</t>
  </si>
  <si>
    <t>Zelle payment to                                             OMAR SHOHOUD                                               for                                                         "Matthew Tutoring Nov 29-Dec 5";                            Conf# e7a15jbbk</t>
  </si>
  <si>
    <t>Zelle payment to                                            Becki Ellis                                                 Conf# f0zkhxnnv</t>
  </si>
  <si>
    <t>Zelle payment to                                            Marisa Kontoes                                              Conf# h6g3iu52v</t>
  </si>
  <si>
    <t>12/11/2025</t>
  </si>
  <si>
    <t>Online Banking transfer to CHK 7648                         Confirmation# XXXXX99428</t>
  </si>
  <si>
    <t>Pure Property Ma DES:SIGONFILE  ID:1W3WQ3                    INDN:LJMO 252, LLC           CO ID:XXXXX78674 CCD</t>
  </si>
  <si>
    <t>12/12/2025</t>
  </si>
  <si>
    <t>12/15/2025</t>
  </si>
  <si>
    <t>Zelle payment to                                            Becki Ellis                                                 Conf# ee9qsn4r2</t>
  </si>
  <si>
    <t>12/16/2025</t>
  </si>
  <si>
    <t>12/19/2025</t>
  </si>
  <si>
    <t>Online Banking transfer from CHK 7648                       Confirmation# XXXXX93546</t>
  </si>
  <si>
    <t>BKOFAMERICA MOBILE 12/22 XXXXX41289 DEPOSIT                                    *MOBILE       GA</t>
  </si>
  <si>
    <t>Purchases</t>
  </si>
  <si>
    <t>12/23/2025</t>
  </si>
  <si>
    <t>Online Banking transfer to CHK 7648                         Confirmation# XXXXX72123</t>
  </si>
  <si>
    <t>INTUIT 34315873  DES:TRAN FEE   ID:XXXXXXXXXX80874           INDN:LJMO CORP               CO ID:XXXXX86202 CCD</t>
  </si>
  <si>
    <t>Online Banking transfer to CHK 9662                         Confirmation# XXXXX74025</t>
  </si>
  <si>
    <t>INTUIT 26076663  DES:DEPOSIT    ID:XXXXXXXXXX80874           INDN:LJMO CORP               CO ID:XXXXX86202 CCD</t>
  </si>
  <si>
    <t>12/29/2025</t>
  </si>
  <si>
    <t>COMCAST-XFINITY  DES:CABLE SVCS ID:9079453                   INDN:LESLEY *OTTOLENGHI      CO ID:XXXXX13249 PPD</t>
  </si>
  <si>
    <t>Liquid Web</t>
  </si>
  <si>
    <t>Zelle payment to                                            Rick Albreit                                                Conf# d2zn7c8gh</t>
  </si>
  <si>
    <t>Zelle payment to                                            Becki Ellis                                                 Conf# c2h54t3sv</t>
  </si>
  <si>
    <t>Zelle payment to                                             OMAR SHOHOUD                                               for                                                         "Matthew Tutoring Dec 13-19";                               Conf# cr8iqj1b7</t>
  </si>
  <si>
    <t>12/30/2025</t>
  </si>
  <si>
    <t>Online Banking transfer to CHK 7648                         Confirmation# XXXXX50503</t>
  </si>
  <si>
    <t>03/15/2025</t>
  </si>
  <si>
    <t>Invoice</t>
  </si>
  <si>
    <t>20</t>
  </si>
  <si>
    <t>Available for discussion Friday, April 4 or late April 8. Will forward latest report at that time.</t>
  </si>
  <si>
    <t>05/26/2025</t>
  </si>
  <si>
    <t>21</t>
  </si>
  <si>
    <t>22</t>
  </si>
  <si>
    <t>23</t>
  </si>
  <si>
    <t>10/07/2025</t>
  </si>
  <si>
    <t>24</t>
  </si>
  <si>
    <t>Services</t>
  </si>
  <si>
    <t>25</t>
  </si>
  <si>
    <t>26</t>
  </si>
  <si>
    <t>27</t>
  </si>
  <si>
    <t>11/25/2025</t>
  </si>
  <si>
    <t>28</t>
  </si>
  <si>
    <t>29</t>
  </si>
  <si>
    <t>Due from Shareholder</t>
  </si>
  <si>
    <t>Paid via QuickBooks Payments: Payment ID 106512</t>
  </si>
  <si>
    <t>Paid via QuickBooks Payments: Payment ID 488-857</t>
  </si>
  <si>
    <t>Paid via QuickBooks Payments: Payment ID 047-987</t>
  </si>
  <si>
    <t>Paid via QuickBooks Payments: Payment ID 242-677</t>
  </si>
  <si>
    <t>Paid via QuickBooks Payments: Payment ID 849-867</t>
  </si>
  <si>
    <t>Paid via QuickBooks Payments: Payment ID 169-h2u</t>
  </si>
  <si>
    <t>01/01/2025</t>
  </si>
  <si>
    <t>Credit Card Credit</t>
  </si>
  <si>
    <t>Amazon</t>
  </si>
  <si>
    <t>AMAZON SHOP WITH POINTS CREDIT XXXX1000</t>
  </si>
  <si>
    <t>Supplies and Materials</t>
  </si>
  <si>
    <t>AMAZON MARKETPLACE PAMZN.COM/BILL WA XXXX1000</t>
  </si>
  <si>
    <t>Zions Security Alarms</t>
  </si>
  <si>
    <t>ZIONS SECURITY ALARMAMERICAN FORK UT XXXX1000</t>
  </si>
  <si>
    <t>Security Expense</t>
  </si>
  <si>
    <t>Octopus Data, Inc.</t>
  </si>
  <si>
    <t>BT*OCTOPUS DATA, INCCITY OF INDUSTRY CA XXXX1000</t>
  </si>
  <si>
    <t>Software Expense</t>
  </si>
  <si>
    <t>J2 Bookkeeping</t>
  </si>
  <si>
    <t>IN *J2BOOKKEEPING SENEW BRAUNFELS TX XXXX1000</t>
  </si>
  <si>
    <t>Accounting Expense</t>
  </si>
  <si>
    <t>01/03/2025</t>
  </si>
  <si>
    <t>AMAZON MARKETPLACE NAMZN.COM/BILL WA XXXX1000</t>
  </si>
  <si>
    <t>01/04/2025</t>
  </si>
  <si>
    <t>Extra Space Storage</t>
  </si>
  <si>
    <t>EXTRA SPACE STORAGE LAS VEGAS NV XXXX1000</t>
  </si>
  <si>
    <t>Storage Expense</t>
  </si>
  <si>
    <t>01/05/2025</t>
  </si>
  <si>
    <t>Home Depot</t>
  </si>
  <si>
    <t>THE HOME DEPOT COEUR D ALENE ID XXXX1000</t>
  </si>
  <si>
    <t>Upwork</t>
  </si>
  <si>
    <t>UPWORK*-XXXXX9085REFSAN FRANCISCO XXXX1000</t>
  </si>
  <si>
    <t>Modern Glass Company</t>
  </si>
  <si>
    <t>MODERN GLASS COMPANYCOEUR D ALENE ID XXXX1000</t>
  </si>
  <si>
    <t>01/07/2025</t>
  </si>
  <si>
    <t>Lowe's</t>
  </si>
  <si>
    <t>LOWE'S OF COEUR D'ALCOEUR D ALENE ID XXXX1000</t>
  </si>
  <si>
    <t>Days Inn</t>
  </si>
  <si>
    <t>DAYS INN COEUR D ALECOEUR D ALENE ID XXXX1000</t>
  </si>
  <si>
    <t>Travel Expense</t>
  </si>
  <si>
    <t>01/09/2025</t>
  </si>
  <si>
    <t>UPWORK SAN FRANCISCO XXXX1000</t>
  </si>
  <si>
    <t>American Furniture</t>
  </si>
  <si>
    <t>AMERICAN FRNTURE E-STHORNTON CO XXXX1000</t>
  </si>
  <si>
    <t>Furnishing Expense</t>
  </si>
  <si>
    <t>VENTURA STONE</t>
  </si>
  <si>
    <t>VENTURA STONE COEUR COEUR D ALENE ID XXXX1000</t>
  </si>
  <si>
    <t>01/10/2025</t>
  </si>
  <si>
    <t>HOMEDEPOT.COM XXX-XXX-3376 GA XXXX1000</t>
  </si>
  <si>
    <t>American Express</t>
  </si>
  <si>
    <t>ONLINE PAYMENT - THANK YOU XXXX1000</t>
  </si>
  <si>
    <t>01/11/2025</t>
  </si>
  <si>
    <t>UPS</t>
  </si>
  <si>
    <t>THE UPS STORE X638 0GREENWOOD VIL CO XXXX1000</t>
  </si>
  <si>
    <t>Postage &amp; Delivery</t>
  </si>
  <si>
    <t>01/12/2025</t>
  </si>
  <si>
    <t>AMAZON.COM AMZN.COM/BILL WA XXXX1000</t>
  </si>
  <si>
    <t>FedEx</t>
  </si>
  <si>
    <t>FEDEXXXXX0716 FedEx MEMPHIS TN XXXX1000</t>
  </si>
  <si>
    <t>Select Auto Protect</t>
  </si>
  <si>
    <t>SELECT AUTO PROTECT XXX-XXX0962 NJ XXXX1000</t>
  </si>
  <si>
    <t>Automobile Expense</t>
  </si>
  <si>
    <t>01/14/2025</t>
  </si>
  <si>
    <t>Super 8</t>
  </si>
  <si>
    <t>SUPER 8 COEUR DALE SCOEUR D ALENE ID XXXX1000</t>
  </si>
  <si>
    <t>InsuraGuest</t>
  </si>
  <si>
    <t>InsuraGuest Risk PurSLC UT XXXX1000 Vacation Rental Insurance</t>
  </si>
  <si>
    <t>InsuraGuest Risk PurSLC UT XXXX1000</t>
  </si>
  <si>
    <t>01/17/2025</t>
  </si>
  <si>
    <t>Interest Charge on Pay Over Time Purchases XXXX1000</t>
  </si>
  <si>
    <t>Interest Expense</t>
  </si>
  <si>
    <t>ADJ</t>
  </si>
  <si>
    <t>Reconcile Adjustment</t>
  </si>
  <si>
    <t>Reconciliation Discrepancies</t>
  </si>
  <si>
    <t>01/18/2025</t>
  </si>
  <si>
    <t>01/20/2025</t>
  </si>
  <si>
    <t>Walter AI</t>
  </si>
  <si>
    <t>WALTER AI MONTREAL XXXX1000</t>
  </si>
  <si>
    <t>Dues &amp; Subscriptions</t>
  </si>
  <si>
    <t>Grease Monkey</t>
  </si>
  <si>
    <t>GREASE MONKEY #134 CENTENNIAL CO XXXX1000</t>
  </si>
  <si>
    <t>AMZN DIGITAL*ZGXGLXHXXX-XXX-3080 WA XXXX1000</t>
  </si>
  <si>
    <t>AMZN DIGITAL*ZCXXXXXXXX-XXX-3080 WA XXXX1000</t>
  </si>
  <si>
    <t>Kent Denver School</t>
  </si>
  <si>
    <t>BBTM *KENT DENVER ENGLEWOOD CO XXXX1000</t>
  </si>
  <si>
    <t>Wyoming LLC Attorney.com</t>
  </si>
  <si>
    <t>CS* WYOMINGLLCATTORNSAN JUAN PR XXXX1000</t>
  </si>
  <si>
    <t>01/24/2025</t>
  </si>
  <si>
    <t>Digital Leadership</t>
  </si>
  <si>
    <t>DIGITALLEADERSHIP.COZURICH ZH XXXX1000</t>
  </si>
  <si>
    <t>Professional Development</t>
  </si>
  <si>
    <t>Big Brand Tire</t>
  </si>
  <si>
    <t>BIG BRAND TIRE 2010 DENVER CO XXXX1000</t>
  </si>
  <si>
    <t>01/25/2025</t>
  </si>
  <si>
    <t>01/26/2025</t>
  </si>
  <si>
    <t>LinkedIn</t>
  </si>
  <si>
    <t>LINKEDIN ADS*XXX7704LNKD.IN/BILL CA XXXX1000</t>
  </si>
  <si>
    <t>Advertising and Promotion</t>
  </si>
  <si>
    <t>LINKEDIN *XXX0398LNKD.IN/BILL CA XXXX1000</t>
  </si>
  <si>
    <t>01/30/2025</t>
  </si>
  <si>
    <t>LINKEDIN *XXX4324LNKD.IN/BILL CA XXXX1000</t>
  </si>
  <si>
    <t>01/31/2025</t>
  </si>
  <si>
    <t>LINKEDIN *XXX5178LNKD.IN/BILL CA XXXX1000</t>
  </si>
  <si>
    <t>Best Western</t>
  </si>
  <si>
    <t>BEST WESTERN DRIFTWOIDAHO FALLS ID XXXX1000</t>
  </si>
  <si>
    <t>02/01/2025</t>
  </si>
  <si>
    <t>LINKEDIN *XXX2162LNKD.IN/BILL CA XXXX1000</t>
  </si>
  <si>
    <t>Polygraf.ai</t>
  </si>
  <si>
    <t>POLYGRAF AI GEORGETOWN TX XXXX1000</t>
  </si>
  <si>
    <t>THE HOME DEPOT CEDAR CITY UT XXXX1000</t>
  </si>
  <si>
    <t>LINKEDIN *XXX0592LNKD.IN/BILL CA XXXX1000</t>
  </si>
  <si>
    <t>02/05/2025</t>
  </si>
  <si>
    <t>Citrix System</t>
  </si>
  <si>
    <t>CITRIX SYSTEMS CITRIUNITED STATES XXXX1000</t>
  </si>
  <si>
    <t>Computer and Internet Expenses</t>
  </si>
  <si>
    <t>Wyndham Wingate</t>
  </si>
  <si>
    <t>WINGATE BY WYNDHAM CCEDAR CITY UT XXXX1000</t>
  </si>
  <si>
    <t>Kamran Ali LTD</t>
  </si>
  <si>
    <t>KAMRANALI LIMITED LONDON GB XXXX1000</t>
  </si>
  <si>
    <t>02/09/2025</t>
  </si>
  <si>
    <t>Express Tolls</t>
  </si>
  <si>
    <t>E 470 EXPRESS TOLLS AURORA CO XXXX1000</t>
  </si>
  <si>
    <t>Parking &amp; Tolls</t>
  </si>
  <si>
    <t>Canva</t>
  </si>
  <si>
    <t>CANVA US INC. KENT DE XXXX1000</t>
  </si>
  <si>
    <t>02/11/2025</t>
  </si>
  <si>
    <t>LATE FEE XXXX1000</t>
  </si>
  <si>
    <t>Career Solvers</t>
  </si>
  <si>
    <t>PAYPAL *CAREERSOLVE XXXXXX7733 NY XXXX1000</t>
  </si>
  <si>
    <t>02/12/2025</t>
  </si>
  <si>
    <t>Capitol Services</t>
  </si>
  <si>
    <t>CAPITOL SERVICES AUSTIN TX XXXX1000</t>
  </si>
  <si>
    <t>02/14/2025</t>
  </si>
  <si>
    <t>02/15/2025</t>
  </si>
  <si>
    <t>02/16/2025</t>
  </si>
  <si>
    <t>02/17/2025</t>
  </si>
  <si>
    <t>ZeroGPT</t>
  </si>
  <si>
    <t>ZEROGPT CASPER WY XXXX1000</t>
  </si>
  <si>
    <t>Cherry Bekaert</t>
  </si>
  <si>
    <t>PYMT* CHERRYBEKAERT CHARLOTTE NC XXXX1000</t>
  </si>
  <si>
    <t>GARKANE PROPANE GARKXXX-XXX5403 UT XXXX1000</t>
  </si>
  <si>
    <t>02/20/2025</t>
  </si>
  <si>
    <t>02/22/2025</t>
  </si>
  <si>
    <t>AMZN DIGITAL*DIXZXXXXXX-XXX-3080 WA XXXX1000</t>
  </si>
  <si>
    <t>AMZN DIGITAL*GXXKXXXXXX-XXX-3080 WA XXXX1000</t>
  </si>
  <si>
    <t>02/23/2025</t>
  </si>
  <si>
    <t>WYOMINGLLCATTORNEY SAN JUAN PR XXXX1000</t>
  </si>
  <si>
    <t>02/24/2025</t>
  </si>
  <si>
    <t>Loan Depot</t>
  </si>
  <si>
    <t>LOAN DEPOT COM LLC 0IRVINE CA XXXX1000</t>
  </si>
  <si>
    <t>LOAN DEPOT.COM LLC FOOTHILL RANCH CA XXXX1000</t>
  </si>
  <si>
    <t>02/26/2025</t>
  </si>
  <si>
    <t>Slam Media Lab</t>
  </si>
  <si>
    <t>WWW.SLAMMEDIALAB.COMWALNUT CREEK CA XXXX1000</t>
  </si>
  <si>
    <t>Academy Roofing, Inc.</t>
  </si>
  <si>
    <t>ACADEMY ROOFING INC AURORA CO XXXX1000</t>
  </si>
  <si>
    <t>03/01/2025</t>
  </si>
  <si>
    <t>LINKEDIN *XXX3628LNKD.IN/BILL CA XXXX1000</t>
  </si>
  <si>
    <t>SAFECO</t>
  </si>
  <si>
    <t>SAFECO CORPORATION BOSTON MA XXXX1000</t>
  </si>
  <si>
    <t>03/05/2025</t>
  </si>
  <si>
    <t>Otix.com</t>
  </si>
  <si>
    <t>WWW.OTIX.COM TORONTO XXXX1000</t>
  </si>
  <si>
    <t>03/08/2025</t>
  </si>
  <si>
    <t>03/09/2025</t>
  </si>
  <si>
    <t>03/10/2025</t>
  </si>
  <si>
    <t>Aura</t>
  </si>
  <si>
    <t>AURA HERNDON VA XXXX1000</t>
  </si>
  <si>
    <t>03/11/2025</t>
  </si>
  <si>
    <t>03/12/2025</t>
  </si>
  <si>
    <t>Repurpose.io</t>
  </si>
  <si>
    <t>REPURPOSE.IO ETOBICOKE XXXX1000</t>
  </si>
  <si>
    <t>03/14/2025</t>
  </si>
  <si>
    <t>Delta Air Lines</t>
  </si>
  <si>
    <t>DELTA AIR LINES ATLANTA XXXX1000</t>
  </si>
  <si>
    <t>Rady's Electrical</t>
  </si>
  <si>
    <t>IN *RADYS ELECTRICALHAUSER ID XXXX1000</t>
  </si>
  <si>
    <t>03/16/2025</t>
  </si>
  <si>
    <t>03/22/2025</t>
  </si>
  <si>
    <t>AMZN DIGITAL*ASXJXXWXXX-XXX-3080 WA XXXX1000</t>
  </si>
  <si>
    <t>Half Moon Empanadas</t>
  </si>
  <si>
    <t>HALF MOON EMPANADAS Denver CO XXXX1000</t>
  </si>
  <si>
    <t>Meals and Entertainment</t>
  </si>
  <si>
    <t>AMZN DIGITAL*AXXJXXEXXX-XXX-3080 WA XXXX1000</t>
  </si>
  <si>
    <t>Jamba Juice</t>
  </si>
  <si>
    <t>JAMBA JUICE B 8500 PDENVER CO XXXX1000</t>
  </si>
  <si>
    <t>Novo Coffee</t>
  </si>
  <si>
    <t>NOVO COFFEE B 0000 DENVER CO XXXX1000</t>
  </si>
  <si>
    <t>Etais Cafe</t>
  </si>
  <si>
    <t>ETAIS CAFE</t>
  </si>
  <si>
    <t>03/23/2025</t>
  </si>
  <si>
    <t>Cornell Store</t>
  </si>
  <si>
    <t>CORNELL STORE-STATLEITHACA NY XXXX1000</t>
  </si>
  <si>
    <t>Ithaca Bakery</t>
  </si>
  <si>
    <t>TST* ITHACA BAKERY- ITHACA NY XXXX1000</t>
  </si>
  <si>
    <t>03/24/2025</t>
  </si>
  <si>
    <t>The Statler Hotel</t>
  </si>
  <si>
    <t>THE STATLER HOTEL 02ITHACA NY XXXX1000</t>
  </si>
  <si>
    <t>Springhill Suites</t>
  </si>
  <si>
    <t>SpringHill Suites ByEast Syracuse NY XXXX1000</t>
  </si>
  <si>
    <t>STATLER HOTEL - RSTRITHACA NY XXXX1000</t>
  </si>
  <si>
    <t>Delta Sonic</t>
  </si>
  <si>
    <t>DELTA SONIC #XX30 18NORTH SYRACUS NY XXXX1000</t>
  </si>
  <si>
    <t>03/25/2025</t>
  </si>
  <si>
    <t>Marriott</t>
  </si>
  <si>
    <t>Atlanta Marriott SuiAtlanta GA XXXX1000</t>
  </si>
  <si>
    <t>Kimpton Monaco</t>
  </si>
  <si>
    <t>KIMPTON MONACO PITTSPITTSBURGH PA XXXX1000</t>
  </si>
  <si>
    <t>Pit 0760 Beercode</t>
  </si>
  <si>
    <t>PIT 0760 Beercode Pittsburgh PA XXXX1000</t>
  </si>
  <si>
    <t>Commoner Rest-monaco</t>
  </si>
  <si>
    <t>COMMONER REST-MONACOPITTSBURGH PA XXXX1000</t>
  </si>
  <si>
    <t>03/26/2025</t>
  </si>
  <si>
    <t>THE UPS STORE 2121 ATLANTA GA XXXX1000</t>
  </si>
  <si>
    <t>FEDEX OFFICE ATLANTA GA XXXX1000</t>
  </si>
  <si>
    <t>Piu Bello Pizza</t>
  </si>
  <si>
    <t>PIU BELLO PIZZA 0000ATLANTA GA XXXX1000</t>
  </si>
  <si>
    <t>Osteria 832</t>
  </si>
  <si>
    <t>OSTERIA 832 PASTA &amp; Atlanta GA XXXX1000</t>
  </si>
  <si>
    <t>03/28/2025</t>
  </si>
  <si>
    <t>Mike White Ford</t>
  </si>
  <si>
    <t>MIKE WHITE FORD OF CCOEUR D ALENE ID XXXX1000</t>
  </si>
  <si>
    <t>03/29/2025</t>
  </si>
  <si>
    <t>Chevron</t>
  </si>
  <si>
    <t>CHEVRON XXX2521/CHEVATLANTA GA XXXX1000</t>
  </si>
  <si>
    <t>Great Wraps</t>
  </si>
  <si>
    <t>TST* GREAT WRAPS 001ATLANTA GA XXXX1000</t>
  </si>
  <si>
    <t>National Car Rental</t>
  </si>
  <si>
    <t>NATIONAL CAR RXX8701COLLEGE PARK GA XXXX1000</t>
  </si>
  <si>
    <t>03/30/2025</t>
  </si>
  <si>
    <t>Allianz</t>
  </si>
  <si>
    <t>ALLIANZ EVENT INS RICHMOND VA XXXX1000</t>
  </si>
  <si>
    <t>Stubhub</t>
  </si>
  <si>
    <t>STUBHUB SAN FRANCISCO CA XXXX1000</t>
  </si>
  <si>
    <t>THE UPS STORE 2141 ENGLEWOOD CO XXXX1000</t>
  </si>
  <si>
    <t>One Schoolhouse</t>
  </si>
  <si>
    <t>IN *ONE SCHOOLHOUSE WASHINGTON DC XXXX1000</t>
  </si>
  <si>
    <t>04/05/2025</t>
  </si>
  <si>
    <t>Godega</t>
  </si>
  <si>
    <t>GODEGA 0000 DENVER CO XXXX1000</t>
  </si>
  <si>
    <t>04/06/2025</t>
  </si>
  <si>
    <t>NATIONAL CAR RXX1755SAN ANTONIO TX XXXX1000</t>
  </si>
  <si>
    <t>04/07/2025</t>
  </si>
  <si>
    <t>04/08/2025</t>
  </si>
  <si>
    <t>McDonald's</t>
  </si>
  <si>
    <t>MCDONALD'S FXXX1 000SPOKANE VALLEY WA XXXX1000</t>
  </si>
  <si>
    <t>Tomato Street</t>
  </si>
  <si>
    <t>TOMATO STREET XX8880COEUR D ALENE ID XXXX1000</t>
  </si>
  <si>
    <t>04/10/2025</t>
  </si>
  <si>
    <t>Bardenay Resturaunt</t>
  </si>
  <si>
    <t>TST* BARDENAY RESTAUCOEUR DALENE ID XXXX1000</t>
  </si>
  <si>
    <t>The Olympia Resturaunt</t>
  </si>
  <si>
    <t>TST* THE OLYMPIA 001COEUR D ALENE ID XXXX1000</t>
  </si>
  <si>
    <t>04/12/2025</t>
  </si>
  <si>
    <t>Fred Meyer</t>
  </si>
  <si>
    <t>FRED MEYER COEUR D ALENE ID XXXX1000</t>
  </si>
  <si>
    <t>Red Lobster</t>
  </si>
  <si>
    <t>RED LOBSTER XXX4 834COEUR D'ALENE ID XXXX1000</t>
  </si>
  <si>
    <t>Exxon</t>
  </si>
  <si>
    <t>EXXONMOBIL 4538 COEUR D ALENE ID XXXX1000</t>
  </si>
  <si>
    <t>04/13/2025</t>
  </si>
  <si>
    <t>NATIONAL CAR RXX5400SPOKANE WA XXXX1000</t>
  </si>
  <si>
    <t>RENTALTOLLXXXXXXXXX XXX-XXX-1283 TX XXXX1000</t>
  </si>
  <si>
    <t>Love's Country Stores</t>
  </si>
  <si>
    <t>LOVE'S #0301 OUTSIDEPOST FALLS ID XXXX1000</t>
  </si>
  <si>
    <t>Pilot</t>
  </si>
  <si>
    <t>PILOT_XXXXX X0639 POST FALLS ID XXXX1000</t>
  </si>
  <si>
    <t>04/17/2025</t>
  </si>
  <si>
    <t>ONLINE PAYMENT - THANK YOU XXXX1000 paid from BofA 1764 Les Personal</t>
  </si>
  <si>
    <t>ONLINE PAYMENT - THANK YOU XXXX1000 B of A 1764 Les Personal</t>
  </si>
  <si>
    <t>04/19/2025</t>
  </si>
  <si>
    <t>DMV</t>
  </si>
  <si>
    <t>CO MOTOR VEHICLE SERXXX-XXX-3468 CO XXXX1000</t>
  </si>
  <si>
    <t>La Salsa Resturaunt</t>
  </si>
  <si>
    <t>LA SALSA FRSH MEXN GMOUNTAIN VIEW CA XXXX1000</t>
  </si>
  <si>
    <t>Italico</t>
  </si>
  <si>
    <t>TST* ITALICO - PALO PALO ALTO CA XXXX1000</t>
  </si>
  <si>
    <t>King Soopers</t>
  </si>
  <si>
    <t>KING SOOPERS # 0696 GREENWOOD VIL CO XXXX1000</t>
  </si>
  <si>
    <t>04/20/2025</t>
  </si>
  <si>
    <t>Rosewood Sand Hill</t>
  </si>
  <si>
    <t>ROSEWOOD SAND HILL (MENLO PARK CA XXXX1000</t>
  </si>
  <si>
    <t>Gulf</t>
  </si>
  <si>
    <t>GULF OIL XXXXXX61 00SUNNYVALE CA XXXX1000</t>
  </si>
  <si>
    <t>Good Morning Cafe</t>
  </si>
  <si>
    <t>A GOOD MORNING 0000 LOS ALTOS CA XXXX1000</t>
  </si>
  <si>
    <t>04/21/2025</t>
  </si>
  <si>
    <t>Taylor Petroleum</t>
  </si>
  <si>
    <t>TAYLOR PETROLEUM &amp; FSAN JOSE CA XXXX1000</t>
  </si>
  <si>
    <t>Courtyard</t>
  </si>
  <si>
    <t>Courtyard By MarriotLos Altos CA XXXX1000</t>
  </si>
  <si>
    <t>AMZN DIGITAL*XVXCIXHXXX-XXX-3080 WA XXXX1000</t>
  </si>
  <si>
    <t>AMZN DIGITAL*XYXBXXZXXX-XXX-3080 WA XXXX1000</t>
  </si>
  <si>
    <t>04/23/2025</t>
  </si>
  <si>
    <t>THE UPS STORE 1638 GREENWOOD VIL CO XXXX1000</t>
  </si>
  <si>
    <t>KENT DENVER SCHOOL ENGLEWOOD CO XXXX1000</t>
  </si>
  <si>
    <t>Burger King</t>
  </si>
  <si>
    <t>BURGER KING #XX09 00CENTENNIAL CO XXXX1000</t>
  </si>
  <si>
    <t>04/24/2025</t>
  </si>
  <si>
    <t>BT*BKG*HOTEL AT BOOKNEW YORK NY XXXX1000</t>
  </si>
  <si>
    <t>Southwest Plumbing</t>
  </si>
  <si>
    <t>SOUTHWEST PLUMBING SCEDAR CITY UT XXXX1000</t>
  </si>
  <si>
    <t>04/27/2025</t>
  </si>
  <si>
    <t>United Airlines</t>
  </si>
  <si>
    <t>UNITED AIRLINES HOUSTON TX XXXX1000</t>
  </si>
  <si>
    <t>Propay Residential</t>
  </si>
  <si>
    <t>PROPAY RESIDENTIAL RAlpharetta GA XXXX1000</t>
  </si>
  <si>
    <t>Merchant Fees</t>
  </si>
  <si>
    <t>04/30/2025</t>
  </si>
  <si>
    <t>Merrill Lynch</t>
  </si>
  <si>
    <t>Reference: 418-28167</t>
  </si>
  <si>
    <t>DELTA AIR LINES LONDON GB XXXX1000</t>
  </si>
  <si>
    <t>Modern Market</t>
  </si>
  <si>
    <t>Modern Market - 003 Greenwood Village XXXX1000</t>
  </si>
  <si>
    <t>Modern Glass</t>
  </si>
  <si>
    <t>CORPORATE FILINGS LLC</t>
  </si>
  <si>
    <t>CORPORATE FILINGS LLSHERIDAN WY XXXX1000</t>
  </si>
  <si>
    <t>Corporate Administrative Expenses</t>
  </si>
  <si>
    <t>Durango Resort</t>
  </si>
  <si>
    <t>DURANGO ADV ROOM DEPLas Vegas NV XXXX1000</t>
  </si>
  <si>
    <t>05/03/2025</t>
  </si>
  <si>
    <t>Red Rock Resort</t>
  </si>
  <si>
    <t>RED ROCK ADV ROOM DELAS VEGAS NV XXXX1000</t>
  </si>
  <si>
    <t>05/04/2025</t>
  </si>
  <si>
    <t>Speedway</t>
  </si>
  <si>
    <t>SPEEDWAY X-XXX-XXX-1948 OH XXXX1000</t>
  </si>
  <si>
    <t>GROVE ORD JAMBA JUICCHICAGO IL XXXX1000</t>
  </si>
  <si>
    <t>05/08/2025</t>
  </si>
  <si>
    <t>DigitalOcean</t>
  </si>
  <si>
    <t>DIGITALOCEAN, LLC NEW YORK NY XXXX1000</t>
  </si>
  <si>
    <t>05/09/2025</t>
  </si>
  <si>
    <t>05/11/2025</t>
  </si>
  <si>
    <t>Flodeskcom</t>
  </si>
  <si>
    <t>FLODESK.COM CLAYMONT DE XXXX1000</t>
  </si>
  <si>
    <t>THE HOME DEPOT LITTLETON CO XXXX1000</t>
  </si>
  <si>
    <t>RED ROCK CAFE Las Vegas NV XXXX1000</t>
  </si>
  <si>
    <t>Rubio's</t>
  </si>
  <si>
    <t>RUBIOS XXXXX 0000 LAS VEGAS NV XXXX1000</t>
  </si>
  <si>
    <t>05/13/2025</t>
  </si>
  <si>
    <t>Habit Burger</t>
  </si>
  <si>
    <t>HABIT BURGER XX03 00LAS VEGAS NV XXXX1000</t>
  </si>
  <si>
    <t>Rocco's Ny Pizzeria</t>
  </si>
  <si>
    <t>ROCCO'S NY PIZZERIA LAS VEGAS NV XXXX1000</t>
  </si>
  <si>
    <t>05/14/2025</t>
  </si>
  <si>
    <t>BURGER KING SAN FRANCISCO CA XXXX1000</t>
  </si>
  <si>
    <t>Burger Joint</t>
  </si>
  <si>
    <t>BURGER JOINT San Fransisco CA XXXX1000</t>
  </si>
  <si>
    <t>Wakaba</t>
  </si>
  <si>
    <t>WAKABA San Francisco CA XXXX1000</t>
  </si>
  <si>
    <t>RED ROCK HOTEL FD 00LAS VEGAS NV XXXX1000</t>
  </si>
  <si>
    <t>Hilton</t>
  </si>
  <si>
    <t>HILTON PARC 55 SAN FRANCISCO CA XXXX1000</t>
  </si>
  <si>
    <t>Reference: E746-DF40</t>
  </si>
  <si>
    <t>05/18/2025</t>
  </si>
  <si>
    <t>Reference: h40k4b2pv</t>
  </si>
  <si>
    <t>05/20/2025</t>
  </si>
  <si>
    <t>05/22/2025</t>
  </si>
  <si>
    <t>AMZN DIGITAL*NZXXKXPXXX-XXX-3080 WA XXXX1000</t>
  </si>
  <si>
    <t>MetaDigital Solution</t>
  </si>
  <si>
    <t>IN *META DIGITAL SOLREEDSBURG WI XXXX1000 Reference 1182</t>
  </si>
  <si>
    <t>AMZN DIGITAL*NZXXXXPXXX-XXX-3080 WA XXXX1000</t>
  </si>
  <si>
    <t>FlashingBlinkyLights.com</t>
  </si>
  <si>
    <t>FLASHINGBLINKYLIGHTSSUN VALLEY CA XXXX1000</t>
  </si>
  <si>
    <t>05/24/2025</t>
  </si>
  <si>
    <t>Universal Life Church</t>
  </si>
  <si>
    <t>UNIVERSAL LIFE CHURCSEATTLE WA XXXX1000</t>
  </si>
  <si>
    <t>Miscellaneous</t>
  </si>
  <si>
    <t>05/25/2025</t>
  </si>
  <si>
    <t>Drisigns</t>
  </si>
  <si>
    <t>DRI*SIGNS XXX-XXX-4929 CA XXXX1000</t>
  </si>
  <si>
    <t>GoDaddy</t>
  </si>
  <si>
    <t>Reference: 3760613404</t>
  </si>
  <si>
    <t>Website Expense</t>
  </si>
  <si>
    <t>AMAZON MARKETPLACE NA PA
AMZN.COM/BILL
WA
MERCHANDISE</t>
  </si>
  <si>
    <t>Kootenai County</t>
  </si>
  <si>
    <t>KOOTENAI CO ID TAX COEUR D ALENE ID XXXX1000</t>
  </si>
  <si>
    <t>Taxes</t>
  </si>
  <si>
    <t>KOOTENAI CO ID TAX FORT WORTH TX XXXX1000</t>
  </si>
  <si>
    <t>05/28/2025</t>
  </si>
  <si>
    <t>05/29/2025</t>
  </si>
  <si>
    <t>ONLINE PAYMENT - THANK YOU XXXX1000 Paid from Les 1470</t>
  </si>
  <si>
    <t>05/31/2025</t>
  </si>
  <si>
    <t>Oto Inc</t>
  </si>
  <si>
    <t>OTO INC. XX XXXXXX0008 TX XXXX1000</t>
  </si>
  <si>
    <t>Reference: 3767347899</t>
  </si>
  <si>
    <t>Half Moon Empanadas - Denver International Airport</t>
  </si>
  <si>
    <t>Household Expenses</t>
  </si>
  <si>
    <t>Google</t>
  </si>
  <si>
    <t>GOOGLE*SVCSTHEZENNESCC GOOGLE.COM XXXX1000</t>
  </si>
  <si>
    <t>Prompt Advisers</t>
  </si>
  <si>
    <t>WWW.PROMPTADVISERS.COTTAWA XXXX1000</t>
  </si>
  <si>
    <t>Google Nest</t>
  </si>
  <si>
    <t>GOOGLE*GSUITE THEZENCC GOOGLE.COM XXXX1000</t>
  </si>
  <si>
    <t>Que Bueno! Mexican Grille</t>
  </si>
  <si>
    <t>QUE BUENO 00I0 DENVER CO XXXX1000</t>
  </si>
  <si>
    <t>TST* JAMBA JUICE - 1CEDAR CITY UT XXXX1000</t>
  </si>
  <si>
    <t>Tailwind Concession St George Ut Xxxx1000</t>
  </si>
  <si>
    <t>TAILWIND CONCESSION XXX-XXX5263 UT XXXX1000</t>
  </si>
  <si>
    <t>ST George Airport</t>
  </si>
  <si>
    <t>ST GEORGE AIRPORT 64ST GEORGE UT XXXX1000</t>
  </si>
  <si>
    <t>Wayfair</t>
  </si>
  <si>
    <t>Wayfair XXX-XXX-8325 MA XXXX1000</t>
  </si>
  <si>
    <t>Maverik</t>
  </si>
  <si>
    <t>MAVERIK #XXX XXX0000ST GEORGE UT XXXX1000</t>
  </si>
  <si>
    <t>Courtyard by Marriott Cedar City</t>
  </si>
  <si>
    <t>Courtyard By MarriotCedar City UT XXXX1000</t>
  </si>
  <si>
    <t>Wyze Labs Inc</t>
  </si>
  <si>
    <t>SP WYZE LABS INC. KIRKLAND WA XXXX1000</t>
  </si>
  <si>
    <t>Laz Parking</t>
  </si>
  <si>
    <t>LAZ PARKING XX0923-PGREENWOOD VIL IL XXXX1000</t>
  </si>
  <si>
    <t>Trade Inn</t>
  </si>
  <si>
    <t>TRADEINN RETAL SERVICELRA ES XXXX1000</t>
  </si>
  <si>
    <t>Foremost Insurance</t>
  </si>
  <si>
    <t>FIC*FOREMOST INSURANXXX-XXX-4221 CA XXXX1000</t>
  </si>
  <si>
    <t>DNH*GODADDY#XXXX4388Tempe AZ XXXX1000</t>
  </si>
  <si>
    <t>Na Favola</t>
  </si>
  <si>
    <t>TST* NA FAVOLA X0205GREENWOOD VILLA CO XXXX1000</t>
  </si>
  <si>
    <t>06/06/2025</t>
  </si>
  <si>
    <t>Wingate by Wyndham Cedar City</t>
  </si>
  <si>
    <t>Reference: 91093EE035457</t>
  </si>
  <si>
    <t>06/07/2025</t>
  </si>
  <si>
    <t>06/08/2025</t>
  </si>
  <si>
    <t>FEDEX Office 0174 LONE TREE CO XXXX1000</t>
  </si>
  <si>
    <t>Circle K</t>
  </si>
  <si>
    <t>CIRCLE K X9880/CIRCLGREENWOOD VIL CO XXXX1000</t>
  </si>
  <si>
    <t>Fuel</t>
  </si>
  <si>
    <t>06/10/2025</t>
  </si>
  <si>
    <t>Sendyco</t>
  </si>
  <si>
    <t>SENDY.CO SINGAPORE SG XXXX1000</t>
  </si>
  <si>
    <t>Circa</t>
  </si>
  <si>
    <t>CIRCA SPORTS BOOK LAS VEGAS NV XXXX1000</t>
  </si>
  <si>
    <t>06/11/2025</t>
  </si>
  <si>
    <t>Backyard Discovery</t>
  </si>
  <si>
    <t>SP BACKYARD DISCOVERPITTSBURG KS XXXX1000</t>
  </si>
  <si>
    <t>Outdoor Furnishings</t>
  </si>
  <si>
    <t>UPWORK SAN FRANCISCO XXXX1000 - credit</t>
  </si>
  <si>
    <t>Ecammcom</t>
  </si>
  <si>
    <t>ECAMM.COM NORTH ANDOVER MA XXXX1000</t>
  </si>
  <si>
    <t>06/12/2025</t>
  </si>
  <si>
    <t>FedEx Office 0083 Plano TX XXXX1000</t>
  </si>
  <si>
    <t>Ontech</t>
  </si>
  <si>
    <t>ONTECH 1X ENGLEWOOD CO XXXX1000 Smart Home Install Services</t>
  </si>
  <si>
    <t>WWW.CAFERIO.COM SALT LAKE CITY UT XXXX1000</t>
  </si>
  <si>
    <t>IDEMIA I&amp;S XXX-XXX-2124 MA XXXX1000</t>
  </si>
  <si>
    <t>06/13/2025</t>
  </si>
  <si>
    <t>Reference: 3tls</t>
  </si>
  <si>
    <t>DAZBOG B 8500 PENA BDENVER CO XXXX1000</t>
  </si>
  <si>
    <t>GARKANE ENERGY COOP LOA UT XXXX1000</t>
  </si>
  <si>
    <t>TROPICAL SMOOTHIE CACEDAR CITY UT XXXX1000</t>
  </si>
  <si>
    <t>Panera Bread</t>
  </si>
  <si>
    <t>PANERA BREAD #XX4089LAS VEGAS NV XXXX1000</t>
  </si>
  <si>
    <t>06/14/2025</t>
  </si>
  <si>
    <t>United Elec Ticketng</t>
  </si>
  <si>
    <t>Reference: SAM0FYI132</t>
  </si>
  <si>
    <t>SMITHS FOOD &amp; DRUG CEDAR CITY UT XXXX1000</t>
  </si>
  <si>
    <t>BURGER KING CEDAR CITY UT XXXX1000</t>
  </si>
  <si>
    <t>CHEVRON XXX7387/CHEVCEDAR CITY UT XXXX1000</t>
  </si>
  <si>
    <t>airchgcom XXXXXX8221DAYTON NJ XXXX1000</t>
  </si>
  <si>
    <t>06/15/2025</t>
  </si>
  <si>
    <t>Deseret Digital</t>
  </si>
  <si>
    <t>Reference: 85304</t>
  </si>
  <si>
    <t>Shell</t>
  </si>
  <si>
    <t>SHELL SERVICE STATIOCENTENNIAL CO XXXX1000</t>
  </si>
  <si>
    <t>NATIONAL CAR RXX0005SAINT GEORGE UT XXXX1000</t>
  </si>
  <si>
    <t>KSL.COM SALT LAKE CITY UT XXXX1000</t>
  </si>
  <si>
    <t>Meta Digital Solutions</t>
  </si>
  <si>
    <t>Denver Airport</t>
  </si>
  <si>
    <t>DENVER AIRPORT DENVER CO XXXX1000</t>
  </si>
  <si>
    <t>METAGPT X DOVER DE XXXX1000</t>
  </si>
  <si>
    <t>PY *RACHEL'S KITCHENLAS VEGAS NV XXXX1000</t>
  </si>
  <si>
    <t>RENEWAL MEMBERSHIP FEE XXXX1000</t>
  </si>
  <si>
    <t>JAMBA JUICE MCCARRANLAS VEGAS NV XXXX1000</t>
  </si>
  <si>
    <t>CIRCA SPORTS BAR 000LAS VEGAS NV XXXX1000</t>
  </si>
  <si>
    <t>Denny's</t>
  </si>
  <si>
    <t>DENNY'S #XXXX XX0000Las Vegas NV XXXX1000</t>
  </si>
  <si>
    <t>Sales</t>
  </si>
  <si>
    <t>06/18/2025</t>
  </si>
  <si>
    <t>HEALTH INS PREMIUM PWEATOGUE CT XXXX1000</t>
  </si>
  <si>
    <t>MASTRIONIS XXXXX0021LAS VEGAS NV XXXX1000</t>
  </si>
  <si>
    <t>SIERRA GOLD JONES LAS VEGAS NV XXXX1000</t>
  </si>
  <si>
    <t>06/19/2025</t>
  </si>
  <si>
    <t>THE UPS STORE 7696 LAS VEGAS NV XXXX1000</t>
  </si>
  <si>
    <t>HOME2 SUITES LAS VEGLAS VEGAS NV XXXX1000</t>
  </si>
  <si>
    <t>DNH*GODADDY#XXXX1155Tempe AZ XXXX1000</t>
  </si>
  <si>
    <t>06/21/2025</t>
  </si>
  <si>
    <t>CIRCLE K X9854/CIRCDENVER CO XXXX1000</t>
  </si>
  <si>
    <t>DNH*GODADDY#XXXX3655Tempe AZ XXXX1000</t>
  </si>
  <si>
    <t>06/22/2025</t>
  </si>
  <si>
    <t>Kane County Water Conservancy District</t>
  </si>
  <si>
    <t>Reference: 158000101</t>
  </si>
  <si>
    <t>AMZN DIGITAL*NOXQCXXXXX-XXX-3080 WA XXXX1000</t>
  </si>
  <si>
    <t>AMZN DIGITAL*NOXYOXVXXX-XXX-3080 WA XXXX1000</t>
  </si>
  <si>
    <t>GARAGE DOOR SERVICE PHOENIX AZ XXXX1000</t>
  </si>
  <si>
    <t>06/23/2025</t>
  </si>
  <si>
    <t>GOLDBELLY NEW YORK NY XXXX1000</t>
  </si>
  <si>
    <t>Openai</t>
  </si>
  <si>
    <t>OPENAI SAN FRANCISCO CA XXXX1000</t>
  </si>
  <si>
    <t>Office Supplies</t>
  </si>
  <si>
    <t>BBTM*KENT DENVER SCHENGLEWOOD CO XXXX1000</t>
  </si>
  <si>
    <t>IN *META DIGITAL SOLREEDSBURG WI XXXX1000</t>
  </si>
  <si>
    <t>06/24/2025</t>
  </si>
  <si>
    <t>06/26/2025</t>
  </si>
  <si>
    <t>SPENCER FANE BRITT &amp;KANSAS CITY MO XXXX1000</t>
  </si>
  <si>
    <t>THE HOME DEPOT WASHINGTON UT XXXX1000</t>
  </si>
  <si>
    <t>SANDBAG STORE LLC 00LAS VEGAS NV XXXX1000</t>
  </si>
  <si>
    <t>TST* CUCCIOLO OSTERIDURHAM NC XXXX1000</t>
  </si>
  <si>
    <t>AMS FIREPLACE CARLSBAD CA XXXX1000</t>
  </si>
  <si>
    <t>06/28/2025</t>
  </si>
  <si>
    <t>AMZN DIGITAL XXX-XXX-3080 WA XXXX1000</t>
  </si>
  <si>
    <t>Sheetz</t>
  </si>
  <si>
    <t>SHEETZ XXXX 2611 DURHAM NC XXXX1000</t>
  </si>
  <si>
    <t>06/29/2025</t>
  </si>
  <si>
    <t>YSI*VENTURE X DENVER CO XXXX1000</t>
  </si>
  <si>
    <t>06/30/2025</t>
  </si>
  <si>
    <t>THE UPS STORE GREENWOOD VILLAGE CO XXXX1000</t>
  </si>
  <si>
    <t>Intuit</t>
  </si>
  <si>
    <t>INTUIT QUICKBOOKS XXX-XXX-8848 CA XXXX1000</t>
  </si>
  <si>
    <t>LS ADVENTURE CYCLINGAURORA CO XXXX1000</t>
  </si>
  <si>
    <t>SC Broadband</t>
  </si>
  <si>
    <t>Reference: 15370900</t>
  </si>
  <si>
    <t>Podwise.ai</t>
  </si>
  <si>
    <t>THE-ODDS-API.COM SURREY HILLS AU XXXX1000</t>
  </si>
  <si>
    <t>MANDARIN XXXXXXX5910CEDAR CITY UT XXXX1000</t>
  </si>
  <si>
    <t>07/03/2025</t>
  </si>
  <si>
    <t>TACOS EL JEFE CEDAR CITY UT XXXX1000</t>
  </si>
  <si>
    <t>07/04/2025</t>
  </si>
  <si>
    <t>GOOGLE*GOOGLE NEST G G.CO HELPPAY# XXXX1000</t>
  </si>
  <si>
    <t>07/05/2025</t>
  </si>
  <si>
    <t>WWW.QRCD.COM TORONTO XXXX1000</t>
  </si>
  <si>
    <t>07/06/2025</t>
  </si>
  <si>
    <t>Walmart</t>
  </si>
  <si>
    <t>WAL-MART SUPERCENTERCEDAR CITY UT XXXX1000</t>
  </si>
  <si>
    <t>07/08/2025</t>
  </si>
  <si>
    <t>THE UPS STORE CEDAR CITY UT XXXX1000</t>
  </si>
  <si>
    <t>650 S MAIN ST DEPOT CEDAR CITY UT XXXX1000</t>
  </si>
  <si>
    <t>ZION VIEW PROPERTY ODUCK CREEK VI UT XXXX1000</t>
  </si>
  <si>
    <t>ELWAYS DENVER CO XXXX1000</t>
  </si>
  <si>
    <t>Midjourney</t>
  </si>
  <si>
    <t>MIDJOURNEY INC. SOUTH SAN FRANCISCO CA XXXX1000</t>
  </si>
  <si>
    <t>BUDGET RENT-A-CAR SALT LAKE CITY UT XXXX1000</t>
  </si>
  <si>
    <t>07/11/2025</t>
  </si>
  <si>
    <t>TST* YU-OR-MI SUSHI LAS VEGAS NV XXXX1000</t>
  </si>
  <si>
    <t>DURANGO STEAKHOUSE Las Vegas NV XXXX1000</t>
  </si>
  <si>
    <t>07/12/2025</t>
  </si>
  <si>
    <t>KING SOOPERS #0663 FCENTENNIAL CO XXXX1000</t>
  </si>
  <si>
    <t>07/13/2025</t>
  </si>
  <si>
    <t>DURANGO HOTEL FD Las Vegas NV XXXX1000</t>
  </si>
  <si>
    <t>07/14/2025</t>
  </si>
  <si>
    <t>DNH*GODADDY#XXXX4526Tempe AZ XXXX1000</t>
  </si>
  <si>
    <t>THE HOME DEPOT DENVER CO XXXX1000</t>
  </si>
  <si>
    <t>LS BEST EBIKES USA DENVER CO XXXX1000</t>
  </si>
  <si>
    <t>XAI LLC PALO ALTO CA XXXX1000</t>
  </si>
  <si>
    <t>LAZ PARKING XX0923-PGREENWOOD VILLAGE IL XXXX1000</t>
  </si>
  <si>
    <t>CHARTERCAFE 4422 GREENWOOD VIL CO XXXX1000</t>
  </si>
  <si>
    <t>TST* PINOS PLACE 000CHERRY HILLS VI CO XXXX1000</t>
  </si>
  <si>
    <t>PY *TERIYAKI MADNESSGREENWOOD VIL CO XXXX1000</t>
  </si>
  <si>
    <t>07/17/2025</t>
  </si>
  <si>
    <t>ZIONS SECURITY ALARMS 650000013218873
AMERICAN FORK
UT
C3QNXMRFWRW5 84003
DETECTIVE/SECURITY SRV - Reference: 145616</t>
  </si>
  <si>
    <t>CharterCafe</t>
  </si>
  <si>
    <t>CHARTERCAFE 4422
GREENWOOD VIL
CO
628585 80111
RESTAURANT</t>
  </si>
  <si>
    <t>LAZ PARKING 760923-PHUB GREENWOOD VIL
GREENWOOD VILLAGE
IL
303-291-1111</t>
  </si>
  <si>
    <t>07/18/2025</t>
  </si>
  <si>
    <t>DNH*GODADDY#XXXX5388Tempe AZ XXXX1000</t>
  </si>
  <si>
    <t>07/19/2025</t>
  </si>
  <si>
    <t>DNH*GODADDY#XXXX2184Tempe AZ XXXX1000</t>
  </si>
  <si>
    <t>Southwest Airlines</t>
  </si>
  <si>
    <t>Southwest Airlines DALLAS TX XXXX1000</t>
  </si>
  <si>
    <t>DD *CAPRIOTTISSANDWISAN FRANCISCO CA XXXX1000</t>
  </si>
  <si>
    <t>07/20/2025</t>
  </si>
  <si>
    <t>DNH*GODADDY#XXXX3070Tempe AZ XXXX1000</t>
  </si>
  <si>
    <t>AMZN DIGITAL*NXXBUXLXXX-XXX-3080 WA XXXX1000</t>
  </si>
  <si>
    <t>HABIT BURGER XX44 05LAS VEGAS NV XXXX1000</t>
  </si>
  <si>
    <t>PANERA BREAD FRANCHILAS VEGAS NV XXXX1000</t>
  </si>
  <si>
    <t>TST* NOVELLA RESTAURLAS VEGAS NV XXXX1000</t>
  </si>
  <si>
    <t>DNH*GODADDY#XXXX0566Tempe AZ XXXX1000</t>
  </si>
  <si>
    <t>DNH*GODADDY#XXXX3795Tempe AZ XXXX1000</t>
  </si>
  <si>
    <t>VILLAGE PUB &amp; GRILL LAS VEGAS NV XXXX1000</t>
  </si>
  <si>
    <t>TST* CARMINES PIZZA LAS VEGAS NV XXXX1000</t>
  </si>
  <si>
    <t>AMZN DIGITAL*TTXXEXOXXX-XXX-3080 WA XXXX1000</t>
  </si>
  <si>
    <t>Tesla</t>
  </si>
  <si>
    <t>TESLA_US_SERVICE PALO ALTO XXXX1000</t>
  </si>
  <si>
    <t>D &amp; P PERFORMANCE INCEDAR CITY UT XXXX1000</t>
  </si>
  <si>
    <t>07/26/2025</t>
  </si>
  <si>
    <t>FEDEX OFFICE ENGLEWOOD CO XXXX1000</t>
  </si>
  <si>
    <t>07/27/2025</t>
  </si>
  <si>
    <t>VERSALIA PIZZA-SPOKASPOKANE WA XXXX1000</t>
  </si>
  <si>
    <t>TORO VIEJO HAYDEN 63HAYDEN ID XXXX1000</t>
  </si>
  <si>
    <t>CDA RESORT TITO S COEUR D ALENE ID XXXX1000</t>
  </si>
  <si>
    <t>07/29/2025</t>
  </si>
  <si>
    <t>07/30/2025</t>
  </si>
  <si>
    <t>07/31/2025</t>
  </si>
  <si>
    <t>TRADEMARK HEATING ANCALDWELL ID XXXX1000</t>
  </si>
  <si>
    <t>Hedgehog Electric</t>
  </si>
  <si>
    <t>HEDGEHOG ELECTRIC &amp; HURRICANE UT XXXX1000</t>
  </si>
  <si>
    <t>SUPER X FOODS XX0000COEUR D ALENE ID XXXX1000</t>
  </si>
  <si>
    <t>DIGITALOCEAN.COM NEW YORK CITY NY XXXX1000</t>
  </si>
  <si>
    <t>NYNY - ADV DEP XXX-XXX-0880 NV XXXX1000</t>
  </si>
  <si>
    <t>AI4 CONFERENCE BROOKLYN NY XXXX1000</t>
  </si>
  <si>
    <t>Bruce Thompson</t>
  </si>
  <si>
    <t>IN *BRUCE THOMPSON PNEW HARMONY UT XXXX1000</t>
  </si>
  <si>
    <t>Cost Segregation Expense</t>
  </si>
  <si>
    <t>MEDIUM ANNUAL SAN FRANCISCO CA XXXX1000</t>
  </si>
  <si>
    <t>Aspen Crest Homeowners Association</t>
  </si>
  <si>
    <t>Reference: 1125</t>
  </si>
  <si>
    <t>08/02/2025</t>
  </si>
  <si>
    <t>08/03/2025</t>
  </si>
  <si>
    <t>08/04/2025</t>
  </si>
  <si>
    <t>PADDLE.NET* N8N CLOUNEW YORK NY XXXX1000</t>
  </si>
  <si>
    <t>FOLLOWR.AI WESTON FL XXXX1000</t>
  </si>
  <si>
    <t>THE UPS STORE COEUR D'ALERE ID XXXX1000</t>
  </si>
  <si>
    <t>PAR*PITA PIT COEUR DCOEUR D ALENE ID XXXX1000</t>
  </si>
  <si>
    <t>XXX2112 - FIR + PINESPOKANE WA XXXX1000</t>
  </si>
  <si>
    <t>MAVERIK #XXX XXX0000SPOKANE VALLEY WA XXXX1000</t>
  </si>
  <si>
    <t>KING SOOPERS GREENWOOD VILLAGE CO XXXX1000</t>
  </si>
  <si>
    <t>Reference: i3j2y3lsi</t>
  </si>
  <si>
    <t>Becki Ellis</t>
  </si>
  <si>
    <t>Reference: htoewubkq</t>
  </si>
  <si>
    <t>08/10/2025</t>
  </si>
  <si>
    <t>08/11/2025</t>
  </si>
  <si>
    <t>MGM Grand</t>
  </si>
  <si>
    <t>MGM GRAND &amp; CO RETAILAS VEGAS NV XXXX1000</t>
  </si>
  <si>
    <t>JOHNNY ROCKETS - MGMLAS VEGAS NV XXXX1000</t>
  </si>
  <si>
    <t>FERRARO S ITALIAN RELAS VEGAS NV XXXX1000</t>
  </si>
  <si>
    <t>08/13/2025</t>
  </si>
  <si>
    <t>BONANNOS NEW YORK PILAS VEGAS NV XXXX1000</t>
  </si>
  <si>
    <t>BASE44.COM NEWARK DE XXXX1000</t>
  </si>
  <si>
    <t>WWW.FLUX.AI SAN FRANCISCO CA XXXX1000</t>
  </si>
  <si>
    <t>Apple</t>
  </si>
  <si>
    <t>APPLE ONLINE STORE CUPERTINO CA XXXX1000</t>
  </si>
  <si>
    <t>UT BUSINESS LICENSE XXX-XXX-4849 UT XXXX1000</t>
  </si>
  <si>
    <t>LINKEDINPRE *XXX5817MOUNTAIN VIEW XXXX1000</t>
  </si>
  <si>
    <t>REPLIT, INC. FOSTER CITY CA XXXX1000</t>
  </si>
  <si>
    <t>Chef Store</t>
  </si>
  <si>
    <t>CHEFSTORE 7212 St. George UT XXXX1000</t>
  </si>
  <si>
    <t>XXX S MAIN ST XX0564CEDAR CITY UT XXXX1000</t>
  </si>
  <si>
    <t>08/16/2025</t>
  </si>
  <si>
    <t>THE HOME DEPOT 4418 CEDAR CITY UT XXXX1000</t>
  </si>
  <si>
    <t>08/17/2025</t>
  </si>
  <si>
    <t>Reference: 787688673</t>
  </si>
  <si>
    <t>ANTHROPIC SAN FRANCISCO CA XXXX1000</t>
  </si>
  <si>
    <t>Lovable</t>
  </si>
  <si>
    <t>LOVABLE DOVER DE XXXX1000</t>
  </si>
  <si>
    <t>Supabase</t>
  </si>
  <si>
    <t>SUPABASE SINGAPORE SG XXXX1000</t>
  </si>
  <si>
    <t>PANERA BREAD #XX4081LAS VEGAS NV XXXX1000</t>
  </si>
  <si>
    <t>08/22/2025</t>
  </si>
  <si>
    <t>KSL.COM</t>
  </si>
  <si>
    <t>SP TUPELO GOODS AUSTIN TX XXXX1000</t>
  </si>
  <si>
    <t>08/23/2025</t>
  </si>
  <si>
    <t>Big Tool Box</t>
  </si>
  <si>
    <t>BIG TOOL BOX 0000 CENTENNIAL CO XXXX1000</t>
  </si>
  <si>
    <t>WYOMINGLLCATTORNEY SHERIDAN WY XXXX1000</t>
  </si>
  <si>
    <t>CAPRIOTTIS - 35 - ECLAS VEGAS NV XXXX1000</t>
  </si>
  <si>
    <t>08/24/2025</t>
  </si>
  <si>
    <t>Perplexity AI</t>
  </si>
  <si>
    <t>WWW.PERPLEXITY.AI SAN FRANCISCO CA XXXX1000</t>
  </si>
  <si>
    <t>Figma</t>
  </si>
  <si>
    <t>FIGMA SAN FRANCISCO CA XXXX1000</t>
  </si>
  <si>
    <t>THE HOME DEPOT 1508 LONE TREE CO XXXX1000</t>
  </si>
  <si>
    <t>HABIT BURGER XX44 50LAS VEGAS NV XXXX1000</t>
  </si>
  <si>
    <t>08/26/2025</t>
  </si>
  <si>
    <t>SUSHI SAMBA - LAS VELAS VEGAS NV XXXX1000</t>
  </si>
  <si>
    <t>CHOP HOUSE LAS VEGAS NV XXXX1000</t>
  </si>
  <si>
    <t>08/29/2025</t>
  </si>
  <si>
    <t>08/30/2025</t>
  </si>
  <si>
    <t>08/31/2025</t>
  </si>
  <si>
    <t>09/01/2025</t>
  </si>
  <si>
    <t>RF *J2 BOOKKEEPING NEW BRAUNFELS TX XXXX1000</t>
  </si>
  <si>
    <t>ULINE SHIP SUPPLIES XXX-XXX-5510 WI XXXX1000</t>
  </si>
  <si>
    <t>09/03/2025</t>
  </si>
  <si>
    <t>XAVIER AI DOVER DE XXXX1000</t>
  </si>
  <si>
    <t>GOOGLE *GOOGLE ONE G.CO/HELPPAY# CA XXXX1000</t>
  </si>
  <si>
    <t>09/06/2025</t>
  </si>
  <si>
    <t>THE HOME DEPOT #1508LITTLETON CO XXXX1000</t>
  </si>
  <si>
    <t>09/07/2025</t>
  </si>
  <si>
    <t>CAESARS PALACE Las Vegas NV XXXX1000</t>
  </si>
  <si>
    <t>ULTRA SHINE MOBILE DCedar City UT XXXX1000</t>
  </si>
  <si>
    <t>09/10/2025</t>
  </si>
  <si>
    <t>Late Fee</t>
  </si>
  <si>
    <t>09/13/2025</t>
  </si>
  <si>
    <t>Venetian</t>
  </si>
  <si>
    <t>The Venetian/PalazzoXXXXXX1000 NV XXXX1000</t>
  </si>
  <si>
    <t>Gamma</t>
  </si>
  <si>
    <t>GAMMA.APP SAN FRANCISCO CA XXXX1000</t>
  </si>
  <si>
    <t>09/14/2025</t>
  </si>
  <si>
    <t>AMERICAN COLOR IMAGICEDAR FALLS IA XXXX1000</t>
  </si>
  <si>
    <t>09/17/2025</t>
  </si>
  <si>
    <t>DNH*GODADDY#XXXX4143Tempe AZ XXXX1000</t>
  </si>
  <si>
    <t>DNH*GODADDY#XXXX5248Tempe AZ XXXX1000</t>
  </si>
  <si>
    <t>DNH*GODADDY#XXXX4201Tempe AZ XXXX1000</t>
  </si>
  <si>
    <t>09/18/2025</t>
  </si>
  <si>
    <t>09/20/2025</t>
  </si>
  <si>
    <t>FREELANCER.COM SAN FRANCISCO CA XXXX1000</t>
  </si>
  <si>
    <t>09/23/2025</t>
  </si>
  <si>
    <t>09/24/2025</t>
  </si>
  <si>
    <t>DNH*GODADDY#XXXXXXXXXXX-XXX-8855 AZ XXXX1000</t>
  </si>
  <si>
    <t>09/25/2025</t>
  </si>
  <si>
    <t>09/26/2025</t>
  </si>
  <si>
    <t>Reference: MMDL3C</t>
  </si>
  <si>
    <t>Chick-Fil-A</t>
  </si>
  <si>
    <t>Reference: 7034103</t>
  </si>
  <si>
    <t>09/27/2025</t>
  </si>
  <si>
    <t>Reference: 2010538153252018</t>
  </si>
  <si>
    <t>Shipping</t>
  </si>
  <si>
    <t>PITCHBOB.IO DUBLIN CO XXXX1000</t>
  </si>
  <si>
    <t>09/28/2025</t>
  </si>
  <si>
    <t>SLIDES.COM BROOKLYN NY XXXX1000</t>
  </si>
  <si>
    <t>PODWISE.AI NORTH KELLYVILLE AU XXXX1000</t>
  </si>
  <si>
    <t>SLIDESGPT.COM KOELN NR XXXX1000</t>
  </si>
  <si>
    <t>RIVER NRTH NEWS @DENDENVER CO XXXX1000</t>
  </si>
  <si>
    <t>TST* THE GREAT GREEKLAS VEGAS NV XXXX1000</t>
  </si>
  <si>
    <t>DNH*GODADDY#XXXX7767Tempe AZ XXXX1000</t>
  </si>
  <si>
    <t>IN *MOSER EDUCATIONAGOLDEN CO XXXX1000</t>
  </si>
  <si>
    <t>WAL-MART XXXX 4356 LAS VEGAS NV XXXX1000</t>
  </si>
  <si>
    <t>WALMART.COM WALMART.COM AR XXXX1000</t>
  </si>
  <si>
    <t>DURANGO LOUNGE Las Vegas NV XXXX1000</t>
  </si>
  <si>
    <t>GOOGLE*GOOGLE ONE GO G.CO HELPPAY# XXXX1000</t>
  </si>
  <si>
    <t>Hudson News</t>
  </si>
  <si>
    <t>HUDSON STXXXX 1374 LAS VEGAS NV XXXX1000</t>
  </si>
  <si>
    <t>SUMMERLIN-NV CAFISHGLAS VEGAS NV XXXX1000</t>
  </si>
  <si>
    <t>10/03/2025</t>
  </si>
  <si>
    <t>Quicken</t>
  </si>
  <si>
    <t>BT*QUICKEN INC MENLO PARK CA XXXX1000</t>
  </si>
  <si>
    <t>DNH*GODADDY#XXXX7380Tempe AZ XXXX1000</t>
  </si>
  <si>
    <t>TST* TASTES ON THE FDENVER CO XXXX1000</t>
  </si>
  <si>
    <t>10/04/2025</t>
  </si>
  <si>
    <t>SERPAPI, LLC AUSTIN TX XXXX1000</t>
  </si>
  <si>
    <t>10/05/2025</t>
  </si>
  <si>
    <t>BT*INFOTRACER BOSTON MA XXXX1000</t>
  </si>
  <si>
    <t>BT*INFOTRACER.COM BOSTON MA XXXX1000</t>
  </si>
  <si>
    <t>iStockphoto</t>
  </si>
  <si>
    <t>ISTOCKPHOTO XX4724 NEW YORK NY XXXX1000</t>
  </si>
  <si>
    <t>Shutterstock</t>
  </si>
  <si>
    <t>SHUTTERSTOCK NEW YORK XXXX1000</t>
  </si>
  <si>
    <t>10/08/2025</t>
  </si>
  <si>
    <t>KREA.AI INC SAN FRANCISCO CA XXXX1000</t>
  </si>
  <si>
    <t>10/10/2025</t>
  </si>
  <si>
    <t>SUNO INC. CAMBRIDGE MA XXXX1000</t>
  </si>
  <si>
    <t>BEKIARES ELIEZER LLPATLANTA GA XXXX1000</t>
  </si>
  <si>
    <t>Envato</t>
  </si>
  <si>
    <t>ENVATO CHICAGO IL XXXX1000</t>
  </si>
  <si>
    <t>10/11/2025</t>
  </si>
  <si>
    <t>BIGFOOTVEO.COM KOWLOON HK XXXX1000</t>
  </si>
  <si>
    <t>Zapier</t>
  </si>
  <si>
    <t>ZAPIER.COM/CHARGE SAN FRANCISCO CA XXXX1000</t>
  </si>
  <si>
    <t>GitHub</t>
  </si>
  <si>
    <t>GITHUB, INC. SAN FRANCISCO CA XXXX1000</t>
  </si>
  <si>
    <t>QUICKBASE XXX-XXX-2361 MA XXXX1000</t>
  </si>
  <si>
    <t>10/12/2025</t>
  </si>
  <si>
    <t>LIQUID WEB, LLC XXX-XXX4985 MI XXXX1000</t>
  </si>
  <si>
    <t>10/13/2025</t>
  </si>
  <si>
    <t>Slack</t>
  </si>
  <si>
    <t>SLACK TLVCU0396 SAN FRANCISCO CA XXXX1000</t>
  </si>
  <si>
    <t>TST* MODERN MARKET BDENVER CO XXXX1000</t>
  </si>
  <si>
    <t>San Francisco MarrioSan Francisco CA XXXX1000</t>
  </si>
  <si>
    <t>STAMPS.COM XXXXX0001WASHINGTON DC XXXX1000</t>
  </si>
  <si>
    <t>AfterShip</t>
  </si>
  <si>
    <t>AFTERSHIP WILMINGTON DE XXXX1000</t>
  </si>
  <si>
    <t>XXX1118 - UNION STRESAN FRANCISCO CA XXXX1000</t>
  </si>
  <si>
    <t>Four Seasons</t>
  </si>
  <si>
    <t>FOUR SEASONS HOTEL SAN FRANCISCO CA XXXX1000</t>
  </si>
  <si>
    <t>10/17/2025</t>
  </si>
  <si>
    <t>GETTYIMAGES XX4650 NEW YORK NY XXXX1000</t>
  </si>
  <si>
    <t>Miguel A</t>
  </si>
  <si>
    <t>DAVINCI VIRTUAL OFFICOTTONWD HTS UT XXXX1000</t>
  </si>
  <si>
    <t>THE UPS STORE 2311 LITTLETON CO XXXX1000</t>
  </si>
  <si>
    <t>10/18/2025</t>
  </si>
  <si>
    <t>BITLY.COM NEW YORK CITY NY XXXX1000</t>
  </si>
  <si>
    <t>10/19/2025</t>
  </si>
  <si>
    <t>DNH*GODADDY#XXXX7644Tempe AZ XXXX1000</t>
  </si>
  <si>
    <t>Microsoft</t>
  </si>
  <si>
    <t>MICROSOFT MSBILL.INFO XXXX1000</t>
  </si>
  <si>
    <t>Webflow</t>
  </si>
  <si>
    <t>WEBFLOW.COM SAN FRANCISCO CA XXXX1000</t>
  </si>
  <si>
    <t>Gem Engineering INC</t>
  </si>
  <si>
    <t>DNH*GODADDY#XXXX2021Tempe AZ XXXX1000</t>
  </si>
  <si>
    <t>JOI XXXXXXXXXXX6805 AUSTIN TX XXXX1000</t>
  </si>
  <si>
    <t>TST* JUICELAND - DOMAUSTIN TX XXXX1000</t>
  </si>
  <si>
    <t>AUSTIN AIRPORT-F&amp;B AUSTIN TX XXXX1000</t>
  </si>
  <si>
    <t>ARCHER - AUSTIN AUSTIN TX XXXX1000</t>
  </si>
  <si>
    <t>TST* THE KENNEDY 001KNOXVILLE TN XXXX1000</t>
  </si>
  <si>
    <t>Management Income</t>
  </si>
  <si>
    <t>Consulting</t>
  </si>
  <si>
    <t>Initial Engagment &amp; Interviews</t>
  </si>
  <si>
    <t>Stakeholder &amp; Potential Customer  interviews and data collection</t>
  </si>
  <si>
    <t>Additional Stakeholder &amp; Customers  intrerviews, Analysis, insights development, and follow-ups</t>
  </si>
  <si>
    <t>Calls, Analysis &amp; Reporting</t>
  </si>
  <si>
    <t>Continued interviews and synthesis of findings</t>
  </si>
  <si>
    <t>Final interviews and preparation of additional reports</t>
  </si>
  <si>
    <t>Trip Air</t>
  </si>
  <si>
    <t>Trip Hotel</t>
  </si>
  <si>
    <t>Trip Meals</t>
  </si>
  <si>
    <t>Uber</t>
  </si>
  <si>
    <t>Polygraf-Stealth Writer</t>
  </si>
  <si>
    <t xml:space="preserve">Upwork - </t>
  </si>
  <si>
    <t>GoDaddyDomain Protection</t>
  </si>
  <si>
    <t>To SFO</t>
  </si>
  <si>
    <t>To Denver</t>
  </si>
  <si>
    <t>SFO Mtg</t>
  </si>
  <si>
    <t>Taxi-Airport-Home</t>
  </si>
  <si>
    <t>Consulting  July 1- September 30</t>
  </si>
  <si>
    <t>Consulting October 1 - December 31</t>
  </si>
  <si>
    <t>Consulting October 1- December 31</t>
  </si>
  <si>
    <t>AIR SFO</t>
  </si>
  <si>
    <t>UBER</t>
  </si>
  <si>
    <t>Hotel</t>
  </si>
  <si>
    <t>Meals</t>
  </si>
  <si>
    <t>Air-Den_SFO</t>
  </si>
  <si>
    <t>F/B</t>
  </si>
  <si>
    <t>Air</t>
  </si>
  <si>
    <t>Uber/Taxi</t>
  </si>
  <si>
    <t>F &amp; B</t>
  </si>
  <si>
    <t>Speaking Fee for KGarff Conference</t>
  </si>
  <si>
    <t>Advisory Consulting Business Fees rPotential</t>
  </si>
  <si>
    <t>Bank monthly bank account fee</t>
  </si>
  <si>
    <t>ZIONS SECURITY ALARMS 650000013218873
AMERICAN FORK
UT
C3QNXMRFWRW5 84003
DETECTIVE/SECURITY SRV</t>
  </si>
  <si>
    <t>AMAZON MARKETPLACE NA PA AMZN.COM/BILL WA
MERCHANDISE</t>
  </si>
  <si>
    <t>Distribution account</t>
  </si>
  <si>
    <t>Transaction date</t>
  </si>
  <si>
    <t>Transaction type</t>
  </si>
  <si>
    <t>Num</t>
  </si>
  <si>
    <t>Name</t>
  </si>
  <si>
    <t>Memo/Description</t>
  </si>
  <si>
    <t>Split account</t>
  </si>
  <si>
    <t>Amount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</si>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</sst>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I4014"/>
  <sheetViews>
    <sheetView tabSelected="1" workbookViewId="0">
      <selection sqref="A1:A1048576"/>
    </sheetView>
  </sheetViews>
  <sheetFormatPr defaultColWidth="11.25" defaultRowHeight="15.75" outlineLevelRow="2" x14ac:dyDescent="0.25"/>
  <cols>
    <col min="1" max="1" width="29" style="3" customWidth="1"/>
    <col min="2" max="2" width="14.375" style="3" customWidth="1"/>
    <col min="3" max="3" width="17" style="3" customWidth="1"/>
    <col min="4" max="4" width="13.5" style="3" customWidth="1"/>
    <col min="5" max="5" width="43.625" style="3" customWidth="1"/>
    <col min="6" max="6" width="86.625" style="3" customWidth="1"/>
    <col min="7" max="7" width="29" style="3" customWidth="1"/>
    <col min="8" max="9" width="17" style="3" customWidth="1"/>
  </cols>
  <sheetData>
    <row r="1" spans="1:9" x14ac:dyDescent="0.25">
      <c r="A1" s="4" t="s">
        <v>1413</v>
      </c>
      <c r="B1" s="4" t="s">
        <v>1414</v>
      </c>
      <c r="C1" s="4" t="s">
        <v>1415</v>
      </c>
      <c r="D1" s="4" t="s">
        <v>1416</v>
      </c>
      <c r="E1" s="4" t="s">
        <v>1417</v>
      </c>
      <c r="F1" s="4" t="s">
        <v>1418</v>
      </c>
      <c r="G1" s="4" t="s">
        <v>1419</v>
      </c>
      <c r="H1" s="4" t="s">
        <v>1420</v>
      </c>
      <c r="I1" s="4" t="s">
        <v>1421</v>
      </c>
    </row>
    <row r="3" spans="1:9" outlineLevel="1" x14ac:dyDescent="0.25">
      <c r="A3" s="2" t="s">
        <v>1</v>
      </c>
      <c r="I3" s="5">
        <v>-339.77</v>
      </c>
    </row>
    <row r="4" spans="1:9" outlineLevel="1" x14ac:dyDescent="0.25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4</v>
      </c>
      <c r="G4" s="2" t="s">
        <v>6</v>
      </c>
      <c r="H4" s="5">
        <v>-16</v>
      </c>
      <c r="I4" s="5">
        <v>-355.77</v>
      </c>
    </row>
    <row r="5" spans="1:9" outlineLevel="1" x14ac:dyDescent="0.25">
      <c r="A5" s="2" t="s">
        <v>0</v>
      </c>
      <c r="B5" s="2" t="s">
        <v>7</v>
      </c>
      <c r="C5" s="2" t="s">
        <v>3</v>
      </c>
      <c r="D5" s="2" t="s">
        <v>4</v>
      </c>
      <c r="E5" s="2" t="s">
        <v>5</v>
      </c>
      <c r="F5" s="2" t="s">
        <v>4</v>
      </c>
      <c r="G5" s="2" t="s">
        <v>6</v>
      </c>
      <c r="H5" s="5">
        <v>-16</v>
      </c>
      <c r="I5" s="5">
        <v>-371.77</v>
      </c>
    </row>
    <row r="6" spans="1:9" outlineLevel="1" x14ac:dyDescent="0.25">
      <c r="A6" s="2" t="s">
        <v>0</v>
      </c>
      <c r="B6" s="2" t="s">
        <v>8</v>
      </c>
      <c r="C6" s="2" t="s">
        <v>3</v>
      </c>
      <c r="D6" s="2" t="s">
        <v>4</v>
      </c>
      <c r="E6" s="2" t="s">
        <v>5</v>
      </c>
      <c r="F6" s="2" t="s">
        <v>4</v>
      </c>
      <c r="G6" s="2" t="s">
        <v>6</v>
      </c>
      <c r="H6" s="5">
        <v>-16</v>
      </c>
      <c r="I6" s="5">
        <v>-387.77</v>
      </c>
    </row>
    <row r="7" spans="1:9" outlineLevel="1" x14ac:dyDescent="0.25">
      <c r="A7" s="2" t="s">
        <v>0</v>
      </c>
      <c r="B7" s="2" t="s">
        <v>9</v>
      </c>
      <c r="C7" s="2" t="s">
        <v>3</v>
      </c>
      <c r="D7" s="2" t="s">
        <v>4</v>
      </c>
      <c r="E7" s="2" t="s">
        <v>5</v>
      </c>
      <c r="F7" s="2" t="s">
        <v>4</v>
      </c>
      <c r="G7" s="2" t="s">
        <v>6</v>
      </c>
      <c r="H7" s="5">
        <v>-16</v>
      </c>
      <c r="I7" s="5">
        <v>-403.77</v>
      </c>
    </row>
    <row r="8" spans="1:9" outlineLevel="1" x14ac:dyDescent="0.25">
      <c r="A8" s="2" t="s">
        <v>0</v>
      </c>
      <c r="B8" s="2" t="s">
        <v>10</v>
      </c>
      <c r="C8" s="2" t="s">
        <v>11</v>
      </c>
      <c r="D8" s="2" t="s">
        <v>4</v>
      </c>
      <c r="E8" s="2" t="s">
        <v>4</v>
      </c>
      <c r="F8" s="2" t="s">
        <v>12</v>
      </c>
      <c r="G8" s="2" t="s">
        <v>13</v>
      </c>
      <c r="H8" s="5">
        <v>1000</v>
      </c>
      <c r="I8" s="5">
        <v>596.23</v>
      </c>
    </row>
    <row r="9" spans="1:9" outlineLevel="1" x14ac:dyDescent="0.25">
      <c r="A9" s="2" t="s">
        <v>0</v>
      </c>
      <c r="B9" s="2" t="s">
        <v>14</v>
      </c>
      <c r="C9" s="2" t="s">
        <v>3</v>
      </c>
      <c r="D9" s="2" t="s">
        <v>4</v>
      </c>
      <c r="E9" s="2" t="s">
        <v>5</v>
      </c>
      <c r="F9" s="2" t="s">
        <v>4</v>
      </c>
      <c r="G9" s="2" t="s">
        <v>6</v>
      </c>
      <c r="H9" s="5">
        <v>-16</v>
      </c>
      <c r="I9" s="5">
        <v>580.23</v>
      </c>
    </row>
    <row r="10" spans="1:9" outlineLevel="1" x14ac:dyDescent="0.25">
      <c r="A10" s="2" t="s">
        <v>0</v>
      </c>
      <c r="B10" s="2" t="s">
        <v>15</v>
      </c>
      <c r="C10" s="2" t="s">
        <v>3</v>
      </c>
      <c r="D10" s="2" t="s">
        <v>4</v>
      </c>
      <c r="E10" s="2" t="s">
        <v>5</v>
      </c>
      <c r="F10" s="2" t="s">
        <v>4</v>
      </c>
      <c r="G10" s="2" t="s">
        <v>6</v>
      </c>
      <c r="H10" s="5">
        <v>-16</v>
      </c>
      <c r="I10" s="5">
        <v>564.23</v>
      </c>
    </row>
    <row r="11" spans="1:9" outlineLevel="1" x14ac:dyDescent="0.25">
      <c r="A11" s="2" t="s">
        <v>0</v>
      </c>
      <c r="B11" s="2" t="s">
        <v>16</v>
      </c>
      <c r="C11" s="2" t="s">
        <v>17</v>
      </c>
      <c r="D11" s="2" t="s">
        <v>4</v>
      </c>
      <c r="E11" s="2" t="s">
        <v>18</v>
      </c>
      <c r="F11" s="2" t="s">
        <v>19</v>
      </c>
      <c r="G11" s="2" t="s">
        <v>20</v>
      </c>
      <c r="H11" s="5">
        <v>1643.91</v>
      </c>
      <c r="I11" s="5">
        <v>2208.1400000000003</v>
      </c>
    </row>
    <row r="12" spans="1:9" outlineLevel="1" x14ac:dyDescent="0.25">
      <c r="A12" s="2" t="s">
        <v>0</v>
      </c>
      <c r="B12" s="2" t="s">
        <v>16</v>
      </c>
      <c r="C12" s="2" t="s">
        <v>3</v>
      </c>
      <c r="D12" s="2" t="s">
        <v>4</v>
      </c>
      <c r="E12" s="2" t="s">
        <v>21</v>
      </c>
      <c r="F12" s="2" t="s">
        <v>22</v>
      </c>
      <c r="G12" s="2" t="s">
        <v>23</v>
      </c>
      <c r="H12" s="5">
        <v>-16.440000000000001</v>
      </c>
      <c r="I12" s="5">
        <v>2191.7000000000003</v>
      </c>
    </row>
    <row r="13" spans="1:9" outlineLevel="1" x14ac:dyDescent="0.25">
      <c r="A13" s="2" t="s">
        <v>0</v>
      </c>
      <c r="B13" s="2" t="s">
        <v>24</v>
      </c>
      <c r="C13" s="2" t="s">
        <v>17</v>
      </c>
      <c r="D13" s="2" t="s">
        <v>4</v>
      </c>
      <c r="E13" s="2" t="s">
        <v>18</v>
      </c>
      <c r="F13" s="2" t="s">
        <v>19</v>
      </c>
      <c r="G13" s="2" t="s">
        <v>20</v>
      </c>
      <c r="H13" s="5">
        <v>25000</v>
      </c>
      <c r="I13" s="5">
        <v>27191.7</v>
      </c>
    </row>
    <row r="14" spans="1:9" outlineLevel="1" x14ac:dyDescent="0.25">
      <c r="A14" s="2" t="s">
        <v>0</v>
      </c>
      <c r="B14" s="2" t="s">
        <v>24</v>
      </c>
      <c r="C14" s="2" t="s">
        <v>3</v>
      </c>
      <c r="D14" s="2" t="s">
        <v>4</v>
      </c>
      <c r="E14" s="2" t="s">
        <v>21</v>
      </c>
      <c r="F14" s="2" t="s">
        <v>22</v>
      </c>
      <c r="G14" s="2" t="s">
        <v>23</v>
      </c>
      <c r="H14" s="5">
        <v>-250</v>
      </c>
      <c r="I14" s="5">
        <v>26941.7</v>
      </c>
    </row>
    <row r="15" spans="1:9" outlineLevel="1" x14ac:dyDescent="0.25">
      <c r="A15" s="2" t="s">
        <v>0</v>
      </c>
      <c r="B15" s="2" t="s">
        <v>25</v>
      </c>
      <c r="C15" s="2" t="s">
        <v>17</v>
      </c>
      <c r="D15" s="2" t="s">
        <v>4</v>
      </c>
      <c r="E15" s="2" t="s">
        <v>18</v>
      </c>
      <c r="F15" s="2" t="s">
        <v>19</v>
      </c>
      <c r="G15" s="2" t="s">
        <v>20</v>
      </c>
      <c r="H15" s="5">
        <v>29766.97</v>
      </c>
      <c r="I15" s="5">
        <v>56708.67</v>
      </c>
    </row>
    <row r="16" spans="1:9" outlineLevel="1" x14ac:dyDescent="0.25">
      <c r="A16" s="2" t="s">
        <v>0</v>
      </c>
      <c r="B16" s="2" t="s">
        <v>25</v>
      </c>
      <c r="C16" s="2" t="s">
        <v>3</v>
      </c>
      <c r="D16" s="2" t="s">
        <v>4</v>
      </c>
      <c r="E16" s="2" t="s">
        <v>21</v>
      </c>
      <c r="F16" s="2" t="s">
        <v>22</v>
      </c>
      <c r="G16" s="2" t="s">
        <v>23</v>
      </c>
      <c r="H16" s="5">
        <v>-297.67</v>
      </c>
      <c r="I16" s="5">
        <v>56411</v>
      </c>
    </row>
    <row r="17" spans="1:9" outlineLevel="1" x14ac:dyDescent="0.25">
      <c r="A17" s="2" t="s">
        <v>0</v>
      </c>
      <c r="B17" s="2" t="s">
        <v>26</v>
      </c>
      <c r="C17" s="2" t="s">
        <v>17</v>
      </c>
      <c r="D17" s="2" t="s">
        <v>4</v>
      </c>
      <c r="E17" s="2" t="s">
        <v>18</v>
      </c>
      <c r="F17" s="2" t="s">
        <v>19</v>
      </c>
      <c r="G17" s="2" t="s">
        <v>20</v>
      </c>
      <c r="H17" s="5">
        <v>3968.36</v>
      </c>
      <c r="I17" s="5">
        <v>60379.360000000001</v>
      </c>
    </row>
    <row r="18" spans="1:9" outlineLevel="1" x14ac:dyDescent="0.25">
      <c r="A18" s="2" t="s">
        <v>0</v>
      </c>
      <c r="B18" s="2" t="s">
        <v>26</v>
      </c>
      <c r="C18" s="2" t="s">
        <v>3</v>
      </c>
      <c r="D18" s="2" t="s">
        <v>4</v>
      </c>
      <c r="E18" s="2" t="s">
        <v>21</v>
      </c>
      <c r="F18" s="2" t="s">
        <v>22</v>
      </c>
      <c r="G18" s="2" t="s">
        <v>23</v>
      </c>
      <c r="H18" s="5">
        <v>-39.68</v>
      </c>
      <c r="I18" s="5">
        <v>60339.68</v>
      </c>
    </row>
    <row r="19" spans="1:9" outlineLevel="1" x14ac:dyDescent="0.25">
      <c r="A19" s="2" t="s">
        <v>0</v>
      </c>
      <c r="B19" s="2" t="s">
        <v>27</v>
      </c>
      <c r="C19" s="2" t="s">
        <v>17</v>
      </c>
      <c r="D19" s="2" t="s">
        <v>4</v>
      </c>
      <c r="E19" s="2" t="s">
        <v>18</v>
      </c>
      <c r="F19" s="2" t="s">
        <v>19</v>
      </c>
      <c r="G19" s="2" t="s">
        <v>20</v>
      </c>
      <c r="H19" s="5">
        <v>50000</v>
      </c>
      <c r="I19" s="5">
        <v>110339.68</v>
      </c>
    </row>
    <row r="20" spans="1:9" outlineLevel="1" x14ac:dyDescent="0.25">
      <c r="A20" s="2" t="s">
        <v>0</v>
      </c>
      <c r="B20" s="2" t="s">
        <v>27</v>
      </c>
      <c r="C20" s="2" t="s">
        <v>3</v>
      </c>
      <c r="D20" s="2" t="s">
        <v>4</v>
      </c>
      <c r="E20" s="2" t="s">
        <v>21</v>
      </c>
      <c r="F20" s="2" t="s">
        <v>22</v>
      </c>
      <c r="G20" s="2" t="s">
        <v>23</v>
      </c>
      <c r="H20" s="5">
        <v>-500</v>
      </c>
      <c r="I20" s="5">
        <v>109839.67999999999</v>
      </c>
    </row>
    <row r="21" spans="1:9" x14ac:dyDescent="0.25">
      <c r="H21" s="6">
        <f>H3+H4+H5+H6+H7+H8+H9+H10+H11+H12+H13+H14+H15+H16+H17+H18+H19+H20</f>
        <v>110179.45000000001</v>
      </c>
    </row>
    <row r="23" spans="1:9" outlineLevel="1" x14ac:dyDescent="0.25">
      <c r="A23" s="2" t="s">
        <v>1</v>
      </c>
      <c r="I23" s="5">
        <v>0</v>
      </c>
    </row>
    <row r="24" spans="1:9" x14ac:dyDescent="0.25">
      <c r="H24" s="7"/>
    </row>
    <row r="26" spans="1:9" outlineLevel="1" x14ac:dyDescent="0.25">
      <c r="A26" s="2" t="s">
        <v>1</v>
      </c>
      <c r="I26" s="5">
        <v>7672.17</v>
      </c>
    </row>
    <row r="27" spans="1:9" outlineLevel="1" x14ac:dyDescent="0.25">
      <c r="A27" s="2" t="s">
        <v>13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28</v>
      </c>
      <c r="G27" s="2" t="s">
        <v>6</v>
      </c>
      <c r="H27" s="5">
        <v>-29.95</v>
      </c>
      <c r="I27" s="5">
        <v>7642.22</v>
      </c>
    </row>
    <row r="28" spans="1:9" outlineLevel="1" x14ac:dyDescent="0.25">
      <c r="A28" s="2" t="s">
        <v>13</v>
      </c>
      <c r="B28" s="2" t="s">
        <v>2</v>
      </c>
      <c r="C28" s="2" t="s">
        <v>3</v>
      </c>
      <c r="D28" s="2" t="s">
        <v>4</v>
      </c>
      <c r="E28" s="2" t="s">
        <v>29</v>
      </c>
      <c r="F28" s="2" t="s">
        <v>30</v>
      </c>
      <c r="G28" s="2" t="s">
        <v>31</v>
      </c>
      <c r="H28" s="5">
        <v>-668</v>
      </c>
      <c r="I28" s="5">
        <v>6974.22</v>
      </c>
    </row>
    <row r="29" spans="1:9" outlineLevel="1" x14ac:dyDescent="0.25">
      <c r="A29" s="2" t="s">
        <v>13</v>
      </c>
      <c r="B29" s="2" t="s">
        <v>32</v>
      </c>
      <c r="C29" s="2" t="s">
        <v>3</v>
      </c>
      <c r="D29" s="2" t="s">
        <v>4</v>
      </c>
      <c r="E29" s="2" t="s">
        <v>33</v>
      </c>
      <c r="F29" s="2" t="s">
        <v>34</v>
      </c>
      <c r="G29" s="2" t="s">
        <v>35</v>
      </c>
      <c r="H29" s="5">
        <v>-283.73</v>
      </c>
      <c r="I29" s="5">
        <v>6690.49</v>
      </c>
    </row>
    <row r="30" spans="1:9" outlineLevel="1" x14ac:dyDescent="0.25">
      <c r="A30" s="2" t="s">
        <v>13</v>
      </c>
      <c r="B30" s="2" t="s">
        <v>32</v>
      </c>
      <c r="C30" s="2" t="s">
        <v>3</v>
      </c>
      <c r="D30" s="2" t="s">
        <v>4</v>
      </c>
      <c r="E30" s="2" t="s">
        <v>36</v>
      </c>
      <c r="F30" s="2" t="s">
        <v>37</v>
      </c>
      <c r="G30" s="2" t="s">
        <v>6</v>
      </c>
      <c r="H30" s="5">
        <v>-1.99</v>
      </c>
      <c r="I30" s="5">
        <v>6688.5</v>
      </c>
    </row>
    <row r="31" spans="1:9" outlineLevel="1" x14ac:dyDescent="0.25">
      <c r="A31" s="2" t="s">
        <v>13</v>
      </c>
      <c r="B31" s="2" t="s">
        <v>32</v>
      </c>
      <c r="C31" s="2" t="s">
        <v>3</v>
      </c>
      <c r="D31" s="2" t="s">
        <v>4</v>
      </c>
      <c r="E31" s="2" t="s">
        <v>33</v>
      </c>
      <c r="F31" s="2" t="s">
        <v>38</v>
      </c>
      <c r="G31" s="2" t="s">
        <v>35</v>
      </c>
      <c r="H31" s="5">
        <v>-607.58000000000004</v>
      </c>
      <c r="I31" s="5">
        <v>6080.92</v>
      </c>
    </row>
    <row r="32" spans="1:9" outlineLevel="1" x14ac:dyDescent="0.25">
      <c r="A32" s="2" t="s">
        <v>13</v>
      </c>
      <c r="B32" s="2" t="s">
        <v>32</v>
      </c>
      <c r="C32" s="2" t="s">
        <v>3</v>
      </c>
      <c r="D32" s="2" t="s">
        <v>4</v>
      </c>
      <c r="E32" s="2" t="s">
        <v>33</v>
      </c>
      <c r="F32" s="2" t="s">
        <v>39</v>
      </c>
      <c r="G32" s="2" t="s">
        <v>35</v>
      </c>
      <c r="H32" s="5">
        <v>-483.2</v>
      </c>
      <c r="I32" s="5">
        <v>5597.72</v>
      </c>
    </row>
    <row r="33" spans="1:9" outlineLevel="1" x14ac:dyDescent="0.25">
      <c r="A33" s="2" t="s">
        <v>13</v>
      </c>
      <c r="B33" s="2" t="s">
        <v>32</v>
      </c>
      <c r="C33" s="2" t="s">
        <v>3</v>
      </c>
      <c r="D33" s="2" t="s">
        <v>4</v>
      </c>
      <c r="E33" s="2" t="s">
        <v>33</v>
      </c>
      <c r="F33" s="2" t="s">
        <v>40</v>
      </c>
      <c r="G33" s="2" t="s">
        <v>35</v>
      </c>
      <c r="H33" s="5">
        <v>-283.73</v>
      </c>
      <c r="I33" s="5">
        <v>5313.99</v>
      </c>
    </row>
    <row r="34" spans="1:9" outlineLevel="1" x14ac:dyDescent="0.25">
      <c r="A34" s="2" t="s">
        <v>13</v>
      </c>
      <c r="B34" s="2" t="s">
        <v>32</v>
      </c>
      <c r="C34" s="2" t="s">
        <v>3</v>
      </c>
      <c r="D34" s="2" t="s">
        <v>4</v>
      </c>
      <c r="E34" s="2" t="s">
        <v>36</v>
      </c>
      <c r="F34" s="2" t="s">
        <v>41</v>
      </c>
      <c r="G34" s="2" t="s">
        <v>6</v>
      </c>
      <c r="H34" s="5">
        <v>-1.99</v>
      </c>
      <c r="I34" s="5">
        <v>5312</v>
      </c>
    </row>
    <row r="35" spans="1:9" outlineLevel="1" x14ac:dyDescent="0.25">
      <c r="A35" s="2" t="s">
        <v>13</v>
      </c>
      <c r="B35" s="2" t="s">
        <v>32</v>
      </c>
      <c r="C35" s="2" t="s">
        <v>3</v>
      </c>
      <c r="D35" s="2" t="s">
        <v>4</v>
      </c>
      <c r="E35" s="2" t="s">
        <v>36</v>
      </c>
      <c r="F35" s="2" t="s">
        <v>42</v>
      </c>
      <c r="G35" s="2" t="s">
        <v>6</v>
      </c>
      <c r="H35" s="5">
        <v>-1.99</v>
      </c>
      <c r="I35" s="5">
        <v>5310.01</v>
      </c>
    </row>
    <row r="36" spans="1:9" outlineLevel="1" x14ac:dyDescent="0.25">
      <c r="A36" s="2" t="s">
        <v>13</v>
      </c>
      <c r="B36" s="2" t="s">
        <v>32</v>
      </c>
      <c r="C36" s="2" t="s">
        <v>3</v>
      </c>
      <c r="D36" s="2" t="s">
        <v>4</v>
      </c>
      <c r="E36" s="2" t="s">
        <v>36</v>
      </c>
      <c r="F36" s="2" t="s">
        <v>43</v>
      </c>
      <c r="G36" s="2" t="s">
        <v>6</v>
      </c>
      <c r="H36" s="5">
        <v>-1.99</v>
      </c>
      <c r="I36" s="5">
        <v>5308.02</v>
      </c>
    </row>
    <row r="37" spans="1:9" outlineLevel="1" x14ac:dyDescent="0.25">
      <c r="A37" s="2" t="s">
        <v>13</v>
      </c>
      <c r="B37" s="2" t="s">
        <v>32</v>
      </c>
      <c r="C37" s="2" t="s">
        <v>3</v>
      </c>
      <c r="D37" s="2" t="s">
        <v>4</v>
      </c>
      <c r="E37" s="2" t="s">
        <v>36</v>
      </c>
      <c r="F37" s="2" t="s">
        <v>44</v>
      </c>
      <c r="G37" s="2" t="s">
        <v>6</v>
      </c>
      <c r="H37" s="5">
        <v>-1.99</v>
      </c>
      <c r="I37" s="5">
        <v>5306.0300000000007</v>
      </c>
    </row>
    <row r="38" spans="1:9" outlineLevel="1" x14ac:dyDescent="0.25">
      <c r="A38" s="2" t="s">
        <v>13</v>
      </c>
      <c r="B38" s="2" t="s">
        <v>32</v>
      </c>
      <c r="C38" s="2" t="s">
        <v>3</v>
      </c>
      <c r="D38" s="2" t="s">
        <v>4</v>
      </c>
      <c r="E38" s="2" t="s">
        <v>33</v>
      </c>
      <c r="F38" s="2" t="s">
        <v>45</v>
      </c>
      <c r="G38" s="2" t="s">
        <v>35</v>
      </c>
      <c r="H38" s="5">
        <v>-308.95999999999998</v>
      </c>
      <c r="I38" s="5">
        <v>4997.0700000000006</v>
      </c>
    </row>
    <row r="39" spans="1:9" outlineLevel="1" x14ac:dyDescent="0.25">
      <c r="A39" s="2" t="s">
        <v>13</v>
      </c>
      <c r="B39" s="2" t="s">
        <v>46</v>
      </c>
      <c r="C39" s="2" t="s">
        <v>3</v>
      </c>
      <c r="D39" s="2" t="s">
        <v>4</v>
      </c>
      <c r="E39" s="2" t="s">
        <v>47</v>
      </c>
      <c r="F39" s="2" t="s">
        <v>48</v>
      </c>
      <c r="G39" s="2" t="s">
        <v>49</v>
      </c>
      <c r="H39" s="5">
        <v>-538.23</v>
      </c>
      <c r="I39" s="5">
        <v>4458.84</v>
      </c>
    </row>
    <row r="40" spans="1:9" outlineLevel="1" x14ac:dyDescent="0.25">
      <c r="A40" s="2" t="s">
        <v>13</v>
      </c>
      <c r="B40" s="2" t="s">
        <v>46</v>
      </c>
      <c r="C40" s="2" t="s">
        <v>3</v>
      </c>
      <c r="D40" s="2" t="s">
        <v>4</v>
      </c>
      <c r="E40" s="2" t="s">
        <v>47</v>
      </c>
      <c r="F40" s="2" t="s">
        <v>50</v>
      </c>
      <c r="G40" s="2" t="s">
        <v>49</v>
      </c>
      <c r="H40" s="5">
        <v>-555.45000000000005</v>
      </c>
      <c r="I40" s="5">
        <v>3903.3900000000003</v>
      </c>
    </row>
    <row r="41" spans="1:9" outlineLevel="1" x14ac:dyDescent="0.25">
      <c r="A41" s="2" t="s">
        <v>13</v>
      </c>
      <c r="B41" s="2" t="s">
        <v>46</v>
      </c>
      <c r="C41" s="2" t="s">
        <v>3</v>
      </c>
      <c r="D41" s="2" t="s">
        <v>4</v>
      </c>
      <c r="E41" s="2" t="s">
        <v>47</v>
      </c>
      <c r="F41" s="2" t="s">
        <v>51</v>
      </c>
      <c r="G41" s="2" t="s">
        <v>49</v>
      </c>
      <c r="H41" s="5">
        <v>-98.74</v>
      </c>
      <c r="I41" s="5">
        <v>3804.6500000000005</v>
      </c>
    </row>
    <row r="42" spans="1:9" outlineLevel="1" x14ac:dyDescent="0.25">
      <c r="A42" s="2" t="s">
        <v>13</v>
      </c>
      <c r="B42" s="2" t="s">
        <v>52</v>
      </c>
      <c r="C42" s="2" t="s">
        <v>3</v>
      </c>
      <c r="D42" s="2" t="s">
        <v>4</v>
      </c>
      <c r="E42" s="2" t="s">
        <v>53</v>
      </c>
      <c r="F42" s="2" t="s">
        <v>54</v>
      </c>
      <c r="G42" s="2" t="s">
        <v>55</v>
      </c>
      <c r="H42" s="5">
        <v>-3000</v>
      </c>
      <c r="I42" s="5">
        <v>804.65000000000055</v>
      </c>
    </row>
    <row r="43" spans="1:9" outlineLevel="1" x14ac:dyDescent="0.25">
      <c r="A43" s="2" t="s">
        <v>13</v>
      </c>
      <c r="B43" s="2" t="s">
        <v>56</v>
      </c>
      <c r="C43" s="2" t="s">
        <v>3</v>
      </c>
      <c r="D43" s="2" t="s">
        <v>4</v>
      </c>
      <c r="E43" s="2" t="s">
        <v>53</v>
      </c>
      <c r="F43" s="2" t="s">
        <v>57</v>
      </c>
      <c r="G43" s="2" t="s">
        <v>55</v>
      </c>
      <c r="H43" s="5">
        <v>-5000</v>
      </c>
      <c r="I43" s="5">
        <v>-4195.3499999999995</v>
      </c>
    </row>
    <row r="44" spans="1:9" ht="23.25" outlineLevel="1" x14ac:dyDescent="0.25">
      <c r="A44" s="2" t="s">
        <v>13</v>
      </c>
      <c r="B44" s="2" t="s">
        <v>56</v>
      </c>
      <c r="C44" s="2" t="s">
        <v>17</v>
      </c>
      <c r="D44" s="2" t="s">
        <v>4</v>
      </c>
      <c r="E44" s="2" t="s">
        <v>58</v>
      </c>
      <c r="F44" s="2" t="s">
        <v>59</v>
      </c>
      <c r="G44" s="2" t="s">
        <v>60</v>
      </c>
      <c r="H44" s="5">
        <v>8000</v>
      </c>
      <c r="I44" s="5">
        <v>3804.6500000000005</v>
      </c>
    </row>
    <row r="45" spans="1:9" outlineLevel="1" x14ac:dyDescent="0.25">
      <c r="A45" s="2" t="s">
        <v>13</v>
      </c>
      <c r="B45" s="2" t="s">
        <v>56</v>
      </c>
      <c r="C45" s="2" t="s">
        <v>17</v>
      </c>
      <c r="D45" s="2" t="s">
        <v>4</v>
      </c>
      <c r="E45" s="2" t="s">
        <v>61</v>
      </c>
      <c r="F45" s="2" t="s">
        <v>62</v>
      </c>
      <c r="G45" s="2" t="s">
        <v>63</v>
      </c>
      <c r="H45" s="5">
        <v>10168.469999999999</v>
      </c>
      <c r="I45" s="5">
        <v>13973.119999999999</v>
      </c>
    </row>
    <row r="46" spans="1:9" outlineLevel="1" x14ac:dyDescent="0.25">
      <c r="A46" s="2" t="s">
        <v>13</v>
      </c>
      <c r="B46" s="2" t="s">
        <v>56</v>
      </c>
      <c r="C46" s="2" t="s">
        <v>3</v>
      </c>
      <c r="D46" s="2" t="s">
        <v>4</v>
      </c>
      <c r="E46" s="2" t="s">
        <v>64</v>
      </c>
      <c r="F46" s="2" t="s">
        <v>65</v>
      </c>
      <c r="G46" s="2" t="s">
        <v>49</v>
      </c>
      <c r="H46" s="5">
        <v>-44.75</v>
      </c>
      <c r="I46" s="5">
        <v>13928.369999999999</v>
      </c>
    </row>
    <row r="47" spans="1:9" outlineLevel="1" x14ac:dyDescent="0.25">
      <c r="A47" s="2" t="s">
        <v>13</v>
      </c>
      <c r="B47" s="2" t="s">
        <v>66</v>
      </c>
      <c r="C47" s="2" t="s">
        <v>3</v>
      </c>
      <c r="D47" s="2" t="s">
        <v>4</v>
      </c>
      <c r="E47" s="2" t="s">
        <v>67</v>
      </c>
      <c r="F47" s="2" t="s">
        <v>68</v>
      </c>
      <c r="G47" s="2" t="s">
        <v>69</v>
      </c>
      <c r="H47" s="5">
        <v>-300.14</v>
      </c>
      <c r="I47" s="5">
        <v>13628.23</v>
      </c>
    </row>
    <row r="48" spans="1:9" ht="23.25" outlineLevel="1" x14ac:dyDescent="0.25">
      <c r="A48" s="2" t="s">
        <v>13</v>
      </c>
      <c r="B48" s="2" t="s">
        <v>70</v>
      </c>
      <c r="C48" s="2" t="s">
        <v>3</v>
      </c>
      <c r="D48" s="2" t="s">
        <v>4</v>
      </c>
      <c r="E48" s="2" t="s">
        <v>71</v>
      </c>
      <c r="F48" s="2" t="s">
        <v>72</v>
      </c>
      <c r="G48" s="2" t="s">
        <v>73</v>
      </c>
      <c r="H48" s="5">
        <v>-2486</v>
      </c>
      <c r="I48" s="5">
        <v>11142.23</v>
      </c>
    </row>
    <row r="49" spans="1:9" outlineLevel="1" x14ac:dyDescent="0.25">
      <c r="A49" s="2" t="s">
        <v>13</v>
      </c>
      <c r="B49" s="2" t="s">
        <v>70</v>
      </c>
      <c r="C49" s="2" t="s">
        <v>17</v>
      </c>
      <c r="D49" s="2" t="s">
        <v>4</v>
      </c>
      <c r="E49" s="2" t="s">
        <v>74</v>
      </c>
      <c r="F49" s="2" t="s">
        <v>75</v>
      </c>
      <c r="G49" s="2" t="s">
        <v>76</v>
      </c>
      <c r="H49" s="5">
        <v>8000</v>
      </c>
      <c r="I49" s="5">
        <v>19142.23</v>
      </c>
    </row>
    <row r="50" spans="1:9" outlineLevel="1" x14ac:dyDescent="0.25">
      <c r="A50" s="2" t="s">
        <v>13</v>
      </c>
      <c r="B50" s="2" t="s">
        <v>70</v>
      </c>
      <c r="C50" s="2" t="s">
        <v>3</v>
      </c>
      <c r="D50" s="2" t="s">
        <v>4</v>
      </c>
      <c r="E50" s="2" t="s">
        <v>77</v>
      </c>
      <c r="F50" s="2" t="s">
        <v>78</v>
      </c>
      <c r="G50" s="2" t="s">
        <v>73</v>
      </c>
      <c r="H50" s="5">
        <v>-1500</v>
      </c>
      <c r="I50" s="5">
        <v>17642.23</v>
      </c>
    </row>
    <row r="51" spans="1:9" outlineLevel="1" x14ac:dyDescent="0.25">
      <c r="A51" s="2" t="s">
        <v>13</v>
      </c>
      <c r="B51" s="2" t="s">
        <v>70</v>
      </c>
      <c r="C51" s="2" t="s">
        <v>3</v>
      </c>
      <c r="D51" s="2" t="s">
        <v>4</v>
      </c>
      <c r="E51" s="2" t="s">
        <v>79</v>
      </c>
      <c r="F51" s="2" t="s">
        <v>80</v>
      </c>
      <c r="G51" s="2" t="s">
        <v>73</v>
      </c>
      <c r="H51" s="5">
        <v>-120</v>
      </c>
      <c r="I51" s="5">
        <v>17522.23</v>
      </c>
    </row>
    <row r="52" spans="1:9" outlineLevel="1" x14ac:dyDescent="0.25">
      <c r="A52" s="2" t="s">
        <v>13</v>
      </c>
      <c r="B52" s="2" t="s">
        <v>70</v>
      </c>
      <c r="C52" s="2" t="s">
        <v>3</v>
      </c>
      <c r="D52" s="2" t="s">
        <v>4</v>
      </c>
      <c r="E52" s="2" t="s">
        <v>5</v>
      </c>
      <c r="F52" s="2" t="s">
        <v>81</v>
      </c>
      <c r="G52" s="2" t="s">
        <v>6</v>
      </c>
      <c r="H52" s="5">
        <v>-30</v>
      </c>
      <c r="I52" s="5">
        <v>17492.23</v>
      </c>
    </row>
    <row r="53" spans="1:9" outlineLevel="1" x14ac:dyDescent="0.25">
      <c r="A53" s="2" t="s">
        <v>13</v>
      </c>
      <c r="B53" s="2" t="s">
        <v>70</v>
      </c>
      <c r="C53" s="2" t="s">
        <v>3</v>
      </c>
      <c r="D53" s="2" t="s">
        <v>4</v>
      </c>
      <c r="E53" s="2" t="s">
        <v>82</v>
      </c>
      <c r="F53" s="2" t="s">
        <v>83</v>
      </c>
      <c r="G53" s="2" t="s">
        <v>73</v>
      </c>
      <c r="H53" s="5">
        <v>-1850</v>
      </c>
      <c r="I53" s="5">
        <v>15642.23</v>
      </c>
    </row>
    <row r="54" spans="1:9" outlineLevel="1" x14ac:dyDescent="0.25">
      <c r="A54" s="2" t="s">
        <v>13</v>
      </c>
      <c r="B54" s="2" t="s">
        <v>70</v>
      </c>
      <c r="C54" s="2" t="s">
        <v>3</v>
      </c>
      <c r="D54" s="2" t="s">
        <v>4</v>
      </c>
      <c r="E54" s="2" t="s">
        <v>5</v>
      </c>
      <c r="F54" s="2" t="s">
        <v>81</v>
      </c>
      <c r="G54" s="2" t="s">
        <v>6</v>
      </c>
      <c r="H54" s="5">
        <v>-30</v>
      </c>
      <c r="I54" s="5">
        <v>15612.23</v>
      </c>
    </row>
    <row r="55" spans="1:9" ht="23.25" outlineLevel="1" x14ac:dyDescent="0.25">
      <c r="A55" s="2" t="s">
        <v>13</v>
      </c>
      <c r="B55" s="2" t="s">
        <v>70</v>
      </c>
      <c r="C55" s="2" t="s">
        <v>3</v>
      </c>
      <c r="D55" s="2" t="s">
        <v>4</v>
      </c>
      <c r="E55" s="2" t="s">
        <v>84</v>
      </c>
      <c r="F55" s="2" t="s">
        <v>85</v>
      </c>
      <c r="G55" s="2" t="s">
        <v>73</v>
      </c>
      <c r="H55" s="5">
        <v>-3450</v>
      </c>
      <c r="I55" s="5">
        <v>12162.23</v>
      </c>
    </row>
    <row r="56" spans="1:9" outlineLevel="1" x14ac:dyDescent="0.25">
      <c r="A56" s="2" t="s">
        <v>13</v>
      </c>
      <c r="B56" s="2" t="s">
        <v>70</v>
      </c>
      <c r="C56" s="2" t="s">
        <v>3</v>
      </c>
      <c r="D56" s="2" t="s">
        <v>4</v>
      </c>
      <c r="E56" s="2" t="s">
        <v>86</v>
      </c>
      <c r="F56" s="2" t="s">
        <v>87</v>
      </c>
      <c r="G56" s="2" t="s">
        <v>73</v>
      </c>
      <c r="H56" s="5">
        <v>-1850</v>
      </c>
      <c r="I56" s="5">
        <v>10312.23</v>
      </c>
    </row>
    <row r="57" spans="1:9" outlineLevel="1" x14ac:dyDescent="0.25">
      <c r="A57" s="2" t="s">
        <v>13</v>
      </c>
      <c r="B57" s="2" t="s">
        <v>70</v>
      </c>
      <c r="C57" s="2" t="s">
        <v>3</v>
      </c>
      <c r="D57" s="2" t="s">
        <v>4</v>
      </c>
      <c r="E57" s="2" t="s">
        <v>88</v>
      </c>
      <c r="F57" s="2" t="s">
        <v>89</v>
      </c>
      <c r="G57" s="2" t="s">
        <v>73</v>
      </c>
      <c r="H57" s="5">
        <v>-125</v>
      </c>
      <c r="I57" s="5">
        <v>10187.23</v>
      </c>
    </row>
    <row r="58" spans="1:9" outlineLevel="1" x14ac:dyDescent="0.25">
      <c r="A58" s="2" t="s">
        <v>13</v>
      </c>
      <c r="B58" s="2" t="s">
        <v>90</v>
      </c>
      <c r="C58" s="2" t="s">
        <v>3</v>
      </c>
      <c r="D58" s="2" t="s">
        <v>4</v>
      </c>
      <c r="E58" s="2" t="s">
        <v>91</v>
      </c>
      <c r="F58" s="2" t="s">
        <v>92</v>
      </c>
      <c r="G58" s="2" t="s">
        <v>73</v>
      </c>
      <c r="H58" s="5">
        <v>-1600</v>
      </c>
      <c r="I58" s="5">
        <v>8587.23</v>
      </c>
    </row>
    <row r="59" spans="1:9" outlineLevel="1" x14ac:dyDescent="0.25">
      <c r="A59" s="2" t="s">
        <v>13</v>
      </c>
      <c r="B59" s="2" t="s">
        <v>90</v>
      </c>
      <c r="C59" s="2" t="s">
        <v>3</v>
      </c>
      <c r="D59" s="2" t="s">
        <v>4</v>
      </c>
      <c r="E59" s="2" t="s">
        <v>4</v>
      </c>
      <c r="F59" s="2" t="s">
        <v>93</v>
      </c>
      <c r="G59" s="2" t="s">
        <v>94</v>
      </c>
      <c r="H59" s="5">
        <v>-8000</v>
      </c>
      <c r="I59" s="5">
        <v>587.22999999999956</v>
      </c>
    </row>
    <row r="60" spans="1:9" outlineLevel="1" x14ac:dyDescent="0.25">
      <c r="A60" s="2" t="s">
        <v>13</v>
      </c>
      <c r="B60" s="2" t="s">
        <v>95</v>
      </c>
      <c r="C60" s="2" t="s">
        <v>3</v>
      </c>
      <c r="D60" s="2" t="s">
        <v>4</v>
      </c>
      <c r="E60" s="2" t="s">
        <v>5</v>
      </c>
      <c r="F60" s="2" t="s">
        <v>96</v>
      </c>
      <c r="G60" s="2" t="s">
        <v>6</v>
      </c>
      <c r="H60" s="5">
        <v>-1</v>
      </c>
      <c r="I60" s="5">
        <v>586.22999999999956</v>
      </c>
    </row>
    <row r="61" spans="1:9" outlineLevel="1" x14ac:dyDescent="0.25">
      <c r="A61" s="2" t="s">
        <v>13</v>
      </c>
      <c r="B61" s="2" t="s">
        <v>95</v>
      </c>
      <c r="C61" s="2" t="s">
        <v>3</v>
      </c>
      <c r="D61" s="2" t="s">
        <v>4</v>
      </c>
      <c r="E61" s="2" t="s">
        <v>5</v>
      </c>
      <c r="F61" s="2" t="s">
        <v>97</v>
      </c>
      <c r="G61" s="2" t="s">
        <v>6</v>
      </c>
      <c r="H61" s="5">
        <v>-1</v>
      </c>
      <c r="I61" s="5">
        <v>585.22999999999956</v>
      </c>
    </row>
    <row r="62" spans="1:9" outlineLevel="1" x14ac:dyDescent="0.25">
      <c r="A62" s="2" t="s">
        <v>13</v>
      </c>
      <c r="B62" s="2" t="s">
        <v>98</v>
      </c>
      <c r="C62" s="2" t="s">
        <v>3</v>
      </c>
      <c r="D62" s="2" t="s">
        <v>4</v>
      </c>
      <c r="E62" s="2" t="s">
        <v>99</v>
      </c>
      <c r="F62" s="2" t="s">
        <v>100</v>
      </c>
      <c r="G62" s="2" t="s">
        <v>49</v>
      </c>
      <c r="H62" s="5">
        <v>-150.6</v>
      </c>
      <c r="I62" s="5">
        <v>434.62999999999954</v>
      </c>
    </row>
    <row r="63" spans="1:9" outlineLevel="1" x14ac:dyDescent="0.25">
      <c r="A63" s="2" t="s">
        <v>13</v>
      </c>
      <c r="B63" s="2" t="s">
        <v>101</v>
      </c>
      <c r="C63" s="2" t="s">
        <v>17</v>
      </c>
      <c r="D63" s="2" t="s">
        <v>4</v>
      </c>
      <c r="E63" s="2" t="s">
        <v>61</v>
      </c>
      <c r="F63" s="2" t="s">
        <v>102</v>
      </c>
      <c r="G63" s="2" t="s">
        <v>63</v>
      </c>
      <c r="H63" s="5">
        <v>2506.35</v>
      </c>
      <c r="I63" s="5">
        <v>2940.9799999999996</v>
      </c>
    </row>
    <row r="64" spans="1:9" outlineLevel="1" x14ac:dyDescent="0.25">
      <c r="A64" s="2" t="s">
        <v>13</v>
      </c>
      <c r="B64" s="2" t="s">
        <v>103</v>
      </c>
      <c r="C64" s="2" t="s">
        <v>3</v>
      </c>
      <c r="D64" s="2" t="s">
        <v>4</v>
      </c>
      <c r="E64" s="2" t="s">
        <v>5</v>
      </c>
      <c r="F64" s="2" t="s">
        <v>28</v>
      </c>
      <c r="G64" s="2" t="s">
        <v>6</v>
      </c>
      <c r="H64" s="5">
        <v>-29.95</v>
      </c>
      <c r="I64" s="5">
        <v>2911.0299999999997</v>
      </c>
    </row>
    <row r="65" spans="1:9" outlineLevel="1" x14ac:dyDescent="0.25">
      <c r="A65" s="2" t="s">
        <v>13</v>
      </c>
      <c r="B65" s="2" t="s">
        <v>103</v>
      </c>
      <c r="C65" s="2" t="s">
        <v>3</v>
      </c>
      <c r="D65" s="2" t="s">
        <v>4</v>
      </c>
      <c r="E65" s="2" t="s">
        <v>29</v>
      </c>
      <c r="F65" s="2" t="s">
        <v>30</v>
      </c>
      <c r="G65" s="2" t="s">
        <v>31</v>
      </c>
      <c r="H65" s="5">
        <v>-668</v>
      </c>
      <c r="I65" s="5">
        <v>2243.0299999999997</v>
      </c>
    </row>
    <row r="66" spans="1:9" outlineLevel="1" x14ac:dyDescent="0.25">
      <c r="A66" s="2" t="s">
        <v>13</v>
      </c>
      <c r="B66" s="2" t="s">
        <v>104</v>
      </c>
      <c r="C66" s="2" t="s">
        <v>3</v>
      </c>
      <c r="D66" s="2" t="s">
        <v>4</v>
      </c>
      <c r="E66" s="2" t="s">
        <v>36</v>
      </c>
      <c r="F66" s="2" t="s">
        <v>105</v>
      </c>
      <c r="G66" s="2" t="s">
        <v>6</v>
      </c>
      <c r="H66" s="5">
        <v>-1.99</v>
      </c>
      <c r="I66" s="5">
        <v>2241.04</v>
      </c>
    </row>
    <row r="67" spans="1:9" outlineLevel="1" x14ac:dyDescent="0.25">
      <c r="A67" s="2" t="s">
        <v>13</v>
      </c>
      <c r="B67" s="2" t="s">
        <v>104</v>
      </c>
      <c r="C67" s="2" t="s">
        <v>3</v>
      </c>
      <c r="D67" s="2" t="s">
        <v>4</v>
      </c>
      <c r="E67" s="2" t="s">
        <v>36</v>
      </c>
      <c r="F67" s="2" t="s">
        <v>106</v>
      </c>
      <c r="G67" s="2" t="s">
        <v>6</v>
      </c>
      <c r="H67" s="5">
        <v>-1.99</v>
      </c>
      <c r="I67" s="5">
        <v>2239.0500000000002</v>
      </c>
    </row>
    <row r="68" spans="1:9" outlineLevel="1" x14ac:dyDescent="0.25">
      <c r="A68" s="2" t="s">
        <v>13</v>
      </c>
      <c r="B68" s="2" t="s">
        <v>104</v>
      </c>
      <c r="C68" s="2" t="s">
        <v>3</v>
      </c>
      <c r="D68" s="2" t="s">
        <v>4</v>
      </c>
      <c r="E68" s="2" t="s">
        <v>33</v>
      </c>
      <c r="F68" s="2" t="s">
        <v>107</v>
      </c>
      <c r="G68" s="2" t="s">
        <v>35</v>
      </c>
      <c r="H68" s="5">
        <v>-283.73</v>
      </c>
      <c r="I68" s="5">
        <v>1955.3200000000002</v>
      </c>
    </row>
    <row r="69" spans="1:9" outlineLevel="1" x14ac:dyDescent="0.25">
      <c r="A69" s="2" t="s">
        <v>13</v>
      </c>
      <c r="B69" s="2" t="s">
        <v>104</v>
      </c>
      <c r="C69" s="2" t="s">
        <v>3</v>
      </c>
      <c r="D69" s="2" t="s">
        <v>4</v>
      </c>
      <c r="E69" s="2" t="s">
        <v>33</v>
      </c>
      <c r="F69" s="2" t="s">
        <v>108</v>
      </c>
      <c r="G69" s="2" t="s">
        <v>35</v>
      </c>
      <c r="H69" s="5">
        <v>-607.58000000000004</v>
      </c>
      <c r="I69" s="5">
        <v>1347.7400000000002</v>
      </c>
    </row>
    <row r="70" spans="1:9" outlineLevel="1" x14ac:dyDescent="0.25">
      <c r="A70" s="2" t="s">
        <v>13</v>
      </c>
      <c r="B70" s="2" t="s">
        <v>104</v>
      </c>
      <c r="C70" s="2" t="s">
        <v>3</v>
      </c>
      <c r="D70" s="2" t="s">
        <v>4</v>
      </c>
      <c r="E70" s="2" t="s">
        <v>36</v>
      </c>
      <c r="F70" s="2" t="s">
        <v>109</v>
      </c>
      <c r="G70" s="2" t="s">
        <v>6</v>
      </c>
      <c r="H70" s="5">
        <v>-1.99</v>
      </c>
      <c r="I70" s="5">
        <v>1345.7500000000002</v>
      </c>
    </row>
    <row r="71" spans="1:9" outlineLevel="1" x14ac:dyDescent="0.25">
      <c r="A71" s="2" t="s">
        <v>13</v>
      </c>
      <c r="B71" s="2" t="s">
        <v>104</v>
      </c>
      <c r="C71" s="2" t="s">
        <v>3</v>
      </c>
      <c r="D71" s="2" t="s">
        <v>4</v>
      </c>
      <c r="E71" s="2" t="s">
        <v>33</v>
      </c>
      <c r="F71" s="2" t="s">
        <v>110</v>
      </c>
      <c r="G71" s="2" t="s">
        <v>35</v>
      </c>
      <c r="H71" s="5">
        <v>-283.73</v>
      </c>
      <c r="I71" s="5">
        <v>1062.0200000000002</v>
      </c>
    </row>
    <row r="72" spans="1:9" outlineLevel="1" x14ac:dyDescent="0.25">
      <c r="A72" s="2" t="s">
        <v>13</v>
      </c>
      <c r="B72" s="2" t="s">
        <v>104</v>
      </c>
      <c r="C72" s="2" t="s">
        <v>3</v>
      </c>
      <c r="D72" s="2" t="s">
        <v>4</v>
      </c>
      <c r="E72" s="2" t="s">
        <v>36</v>
      </c>
      <c r="F72" s="2" t="s">
        <v>111</v>
      </c>
      <c r="G72" s="2" t="s">
        <v>6</v>
      </c>
      <c r="H72" s="5">
        <v>-1.99</v>
      </c>
      <c r="I72" s="5">
        <v>1060.0300000000002</v>
      </c>
    </row>
    <row r="73" spans="1:9" outlineLevel="1" x14ac:dyDescent="0.25">
      <c r="A73" s="2" t="s">
        <v>13</v>
      </c>
      <c r="B73" s="2" t="s">
        <v>104</v>
      </c>
      <c r="C73" s="2" t="s">
        <v>3</v>
      </c>
      <c r="D73" s="2" t="s">
        <v>4</v>
      </c>
      <c r="E73" s="2" t="s">
        <v>33</v>
      </c>
      <c r="F73" s="2" t="s">
        <v>112</v>
      </c>
      <c r="G73" s="2" t="s">
        <v>35</v>
      </c>
      <c r="H73" s="5">
        <v>-483.2</v>
      </c>
      <c r="I73" s="5">
        <v>576.83000000000015</v>
      </c>
    </row>
    <row r="74" spans="1:9" outlineLevel="1" x14ac:dyDescent="0.25">
      <c r="A74" s="2" t="s">
        <v>13</v>
      </c>
      <c r="B74" s="2" t="s">
        <v>104</v>
      </c>
      <c r="C74" s="2" t="s">
        <v>3</v>
      </c>
      <c r="D74" s="2" t="s">
        <v>4</v>
      </c>
      <c r="E74" s="2" t="s">
        <v>33</v>
      </c>
      <c r="F74" s="2" t="s">
        <v>113</v>
      </c>
      <c r="G74" s="2" t="s">
        <v>35</v>
      </c>
      <c r="H74" s="5">
        <v>-308.95999999999998</v>
      </c>
      <c r="I74" s="5">
        <v>267.87000000000018</v>
      </c>
    </row>
    <row r="75" spans="1:9" outlineLevel="1" x14ac:dyDescent="0.25">
      <c r="A75" s="2" t="s">
        <v>13</v>
      </c>
      <c r="B75" s="2" t="s">
        <v>104</v>
      </c>
      <c r="C75" s="2" t="s">
        <v>3</v>
      </c>
      <c r="D75" s="2" t="s">
        <v>4</v>
      </c>
      <c r="E75" s="2" t="s">
        <v>36</v>
      </c>
      <c r="F75" s="2" t="s">
        <v>114</v>
      </c>
      <c r="G75" s="2" t="s">
        <v>6</v>
      </c>
      <c r="H75" s="5">
        <v>-1.99</v>
      </c>
      <c r="I75" s="5">
        <v>265.88000000000017</v>
      </c>
    </row>
    <row r="76" spans="1:9" outlineLevel="1" x14ac:dyDescent="0.25">
      <c r="A76" s="2" t="s">
        <v>13</v>
      </c>
      <c r="B76" s="2" t="s">
        <v>115</v>
      </c>
      <c r="C76" s="2" t="s">
        <v>3</v>
      </c>
      <c r="D76" s="2" t="s">
        <v>4</v>
      </c>
      <c r="E76" s="2" t="s">
        <v>47</v>
      </c>
      <c r="F76" s="2" t="s">
        <v>48</v>
      </c>
      <c r="G76" s="2" t="s">
        <v>49</v>
      </c>
      <c r="H76" s="5">
        <v>-502.49</v>
      </c>
      <c r="I76" s="5">
        <v>-236.60999999999984</v>
      </c>
    </row>
    <row r="77" spans="1:9" outlineLevel="1" x14ac:dyDescent="0.25">
      <c r="A77" s="2" t="s">
        <v>13</v>
      </c>
      <c r="B77" s="2" t="s">
        <v>115</v>
      </c>
      <c r="C77" s="2" t="s">
        <v>3</v>
      </c>
      <c r="D77" s="2" t="s">
        <v>4</v>
      </c>
      <c r="E77" s="2" t="s">
        <v>47</v>
      </c>
      <c r="F77" s="2" t="s">
        <v>50</v>
      </c>
      <c r="G77" s="2" t="s">
        <v>49</v>
      </c>
      <c r="H77" s="5">
        <v>-381.79</v>
      </c>
      <c r="I77" s="5">
        <v>-618.39999999999986</v>
      </c>
    </row>
    <row r="78" spans="1:9" outlineLevel="1" x14ac:dyDescent="0.25">
      <c r="A78" s="2" t="s">
        <v>13</v>
      </c>
      <c r="B78" s="2" t="s">
        <v>115</v>
      </c>
      <c r="C78" s="2" t="s">
        <v>3</v>
      </c>
      <c r="D78" s="2" t="s">
        <v>4</v>
      </c>
      <c r="E78" s="2" t="s">
        <v>47</v>
      </c>
      <c r="F78" s="2" t="s">
        <v>51</v>
      </c>
      <c r="G78" s="2" t="s">
        <v>49</v>
      </c>
      <c r="H78" s="5">
        <v>-33.380000000000003</v>
      </c>
      <c r="I78" s="5">
        <v>-651.77999999999986</v>
      </c>
    </row>
    <row r="79" spans="1:9" outlineLevel="1" x14ac:dyDescent="0.25">
      <c r="A79" s="2" t="s">
        <v>13</v>
      </c>
      <c r="B79" s="2" t="s">
        <v>115</v>
      </c>
      <c r="C79" s="2" t="s">
        <v>17</v>
      </c>
      <c r="D79" s="2" t="s">
        <v>4</v>
      </c>
      <c r="E79" s="2" t="s">
        <v>74</v>
      </c>
      <c r="F79" s="2" t="s">
        <v>116</v>
      </c>
      <c r="G79" s="2" t="s">
        <v>117</v>
      </c>
      <c r="H79" s="5">
        <v>3000</v>
      </c>
      <c r="I79" s="5">
        <v>2348.2200000000003</v>
      </c>
    </row>
    <row r="80" spans="1:9" outlineLevel="1" x14ac:dyDescent="0.25">
      <c r="A80" s="2" t="s">
        <v>13</v>
      </c>
      <c r="B80" s="2" t="s">
        <v>118</v>
      </c>
      <c r="C80" s="2" t="s">
        <v>3</v>
      </c>
      <c r="D80" s="2" t="s">
        <v>4</v>
      </c>
      <c r="E80" s="2" t="s">
        <v>36</v>
      </c>
      <c r="F80" s="2" t="s">
        <v>119</v>
      </c>
      <c r="G80" s="2" t="s">
        <v>6</v>
      </c>
      <c r="H80" s="5">
        <v>-1.99</v>
      </c>
      <c r="I80" s="5">
        <v>2346.2300000000005</v>
      </c>
    </row>
    <row r="81" spans="1:9" outlineLevel="1" x14ac:dyDescent="0.25">
      <c r="A81" s="2" t="s">
        <v>13</v>
      </c>
      <c r="B81" s="2" t="s">
        <v>118</v>
      </c>
      <c r="C81" s="2" t="s">
        <v>3</v>
      </c>
      <c r="D81" s="2" t="s">
        <v>4</v>
      </c>
      <c r="E81" s="2" t="s">
        <v>36</v>
      </c>
      <c r="F81" s="2" t="s">
        <v>120</v>
      </c>
      <c r="G81" s="2" t="s">
        <v>6</v>
      </c>
      <c r="H81" s="5">
        <v>-1.99</v>
      </c>
      <c r="I81" s="5">
        <v>2344.2400000000007</v>
      </c>
    </row>
    <row r="82" spans="1:9" outlineLevel="1" x14ac:dyDescent="0.25">
      <c r="A82" s="2" t="s">
        <v>13</v>
      </c>
      <c r="B82" s="2" t="s">
        <v>118</v>
      </c>
      <c r="C82" s="2" t="s">
        <v>3</v>
      </c>
      <c r="D82" s="2" t="s">
        <v>4</v>
      </c>
      <c r="E82" s="2" t="s">
        <v>36</v>
      </c>
      <c r="F82" s="2" t="s">
        <v>121</v>
      </c>
      <c r="G82" s="2" t="s">
        <v>6</v>
      </c>
      <c r="H82" s="5">
        <v>-1.99</v>
      </c>
      <c r="I82" s="5">
        <v>2342.2500000000009</v>
      </c>
    </row>
    <row r="83" spans="1:9" outlineLevel="1" x14ac:dyDescent="0.25">
      <c r="A83" s="2" t="s">
        <v>13</v>
      </c>
      <c r="B83" s="2" t="s">
        <v>118</v>
      </c>
      <c r="C83" s="2" t="s">
        <v>3</v>
      </c>
      <c r="D83" s="2" t="s">
        <v>4</v>
      </c>
      <c r="E83" s="2" t="s">
        <v>36</v>
      </c>
      <c r="F83" s="2" t="s">
        <v>122</v>
      </c>
      <c r="G83" s="2" t="s">
        <v>6</v>
      </c>
      <c r="H83" s="5">
        <v>-1.99</v>
      </c>
      <c r="I83" s="5">
        <v>2340.2600000000011</v>
      </c>
    </row>
    <row r="84" spans="1:9" outlineLevel="1" x14ac:dyDescent="0.25">
      <c r="A84" s="2" t="s">
        <v>13</v>
      </c>
      <c r="B84" s="2" t="s">
        <v>123</v>
      </c>
      <c r="C84" s="2" t="s">
        <v>17</v>
      </c>
      <c r="D84" s="2" t="s">
        <v>4</v>
      </c>
      <c r="E84" s="2" t="s">
        <v>74</v>
      </c>
      <c r="F84" s="2" t="s">
        <v>124</v>
      </c>
      <c r="G84" s="2" t="s">
        <v>76</v>
      </c>
      <c r="H84" s="5">
        <v>2300</v>
      </c>
      <c r="I84" s="5">
        <v>4640.2600000000011</v>
      </c>
    </row>
    <row r="85" spans="1:9" outlineLevel="1" x14ac:dyDescent="0.25">
      <c r="A85" s="2" t="s">
        <v>13</v>
      </c>
      <c r="B85" s="2" t="s">
        <v>123</v>
      </c>
      <c r="C85" s="2" t="s">
        <v>3</v>
      </c>
      <c r="D85" s="2" t="s">
        <v>4</v>
      </c>
      <c r="E85" s="2" t="s">
        <v>5</v>
      </c>
      <c r="F85" s="2" t="s">
        <v>125</v>
      </c>
      <c r="G85" s="2" t="s">
        <v>126</v>
      </c>
      <c r="H85" s="5">
        <v>-3500</v>
      </c>
      <c r="I85" s="5">
        <v>1140.2600000000011</v>
      </c>
    </row>
    <row r="86" spans="1:9" outlineLevel="1" x14ac:dyDescent="0.25">
      <c r="A86" s="2" t="s">
        <v>13</v>
      </c>
      <c r="B86" s="2" t="s">
        <v>127</v>
      </c>
      <c r="C86" s="2" t="s">
        <v>3</v>
      </c>
      <c r="D86" s="2" t="s">
        <v>4</v>
      </c>
      <c r="E86" s="2" t="s">
        <v>53</v>
      </c>
      <c r="F86" s="2" t="s">
        <v>128</v>
      </c>
      <c r="G86" s="2" t="s">
        <v>55</v>
      </c>
      <c r="H86" s="5">
        <v>-10000</v>
      </c>
      <c r="I86" s="5">
        <v>-8859.739999999998</v>
      </c>
    </row>
    <row r="87" spans="1:9" outlineLevel="1" x14ac:dyDescent="0.25">
      <c r="A87" s="2" t="s">
        <v>13</v>
      </c>
      <c r="B87" s="2" t="s">
        <v>127</v>
      </c>
      <c r="C87" s="2" t="s">
        <v>17</v>
      </c>
      <c r="D87" s="2" t="s">
        <v>4</v>
      </c>
      <c r="E87" s="2" t="s">
        <v>61</v>
      </c>
      <c r="F87" s="2" t="s">
        <v>129</v>
      </c>
      <c r="G87" s="2" t="s">
        <v>63</v>
      </c>
      <c r="H87" s="5">
        <v>12841.07</v>
      </c>
      <c r="I87" s="5">
        <v>3981.3300000000017</v>
      </c>
    </row>
    <row r="88" spans="1:9" outlineLevel="1" x14ac:dyDescent="0.25">
      <c r="A88" s="2" t="s">
        <v>13</v>
      </c>
      <c r="B88" s="2" t="s">
        <v>130</v>
      </c>
      <c r="C88" s="2" t="s">
        <v>3</v>
      </c>
      <c r="D88" s="2" t="s">
        <v>4</v>
      </c>
      <c r="E88" s="2" t="s">
        <v>53</v>
      </c>
      <c r="F88" s="2" t="s">
        <v>131</v>
      </c>
      <c r="G88" s="2" t="s">
        <v>55</v>
      </c>
      <c r="H88" s="5">
        <v>-3000</v>
      </c>
      <c r="I88" s="5">
        <v>981.33000000000175</v>
      </c>
    </row>
    <row r="89" spans="1:9" outlineLevel="1" x14ac:dyDescent="0.25">
      <c r="A89" s="2" t="s">
        <v>13</v>
      </c>
      <c r="B89" s="2" t="s">
        <v>130</v>
      </c>
      <c r="C89" s="2" t="s">
        <v>3</v>
      </c>
      <c r="D89" s="2" t="s">
        <v>4</v>
      </c>
      <c r="E89" s="2" t="s">
        <v>64</v>
      </c>
      <c r="F89" s="2" t="s">
        <v>65</v>
      </c>
      <c r="G89" s="2" t="s">
        <v>49</v>
      </c>
      <c r="H89" s="5">
        <v>-44.75</v>
      </c>
      <c r="I89" s="5">
        <v>936.58000000000175</v>
      </c>
    </row>
    <row r="90" spans="1:9" outlineLevel="1" x14ac:dyDescent="0.25">
      <c r="A90" s="2" t="s">
        <v>13</v>
      </c>
      <c r="B90" s="2" t="s">
        <v>130</v>
      </c>
      <c r="C90" s="2" t="s">
        <v>17</v>
      </c>
      <c r="D90" s="2" t="s">
        <v>4</v>
      </c>
      <c r="E90" s="2" t="s">
        <v>74</v>
      </c>
      <c r="F90" s="2" t="s">
        <v>132</v>
      </c>
      <c r="G90" s="2" t="s">
        <v>76</v>
      </c>
      <c r="H90" s="5">
        <v>3000</v>
      </c>
      <c r="I90" s="5">
        <v>3936.5800000000017</v>
      </c>
    </row>
    <row r="91" spans="1:9" outlineLevel="1" x14ac:dyDescent="0.25">
      <c r="A91" s="2" t="s">
        <v>13</v>
      </c>
      <c r="B91" s="2" t="s">
        <v>133</v>
      </c>
      <c r="C91" s="2" t="s">
        <v>3</v>
      </c>
      <c r="D91" s="2" t="s">
        <v>4</v>
      </c>
      <c r="E91" s="2" t="s">
        <v>67</v>
      </c>
      <c r="F91" s="2" t="s">
        <v>68</v>
      </c>
      <c r="G91" s="2" t="s">
        <v>69</v>
      </c>
      <c r="H91" s="5">
        <v>-297.8</v>
      </c>
      <c r="I91" s="5">
        <v>3638.7800000000016</v>
      </c>
    </row>
    <row r="92" spans="1:9" outlineLevel="1" x14ac:dyDescent="0.25">
      <c r="A92" s="2" t="s">
        <v>13</v>
      </c>
      <c r="B92" s="2" t="s">
        <v>134</v>
      </c>
      <c r="C92" s="2" t="s">
        <v>3</v>
      </c>
      <c r="D92" s="2" t="s">
        <v>4</v>
      </c>
      <c r="E92" s="2" t="s">
        <v>135</v>
      </c>
      <c r="F92" s="2" t="s">
        <v>136</v>
      </c>
      <c r="G92" s="2" t="s">
        <v>137</v>
      </c>
      <c r="H92" s="5">
        <v>-260</v>
      </c>
      <c r="I92" s="5">
        <v>3378.7800000000016</v>
      </c>
    </row>
    <row r="93" spans="1:9" outlineLevel="1" x14ac:dyDescent="0.25">
      <c r="A93" s="2" t="s">
        <v>13</v>
      </c>
      <c r="B93" s="2" t="s">
        <v>138</v>
      </c>
      <c r="C93" s="2" t="s">
        <v>3</v>
      </c>
      <c r="D93" s="2" t="s">
        <v>4</v>
      </c>
      <c r="E93" s="2" t="s">
        <v>99</v>
      </c>
      <c r="F93" s="2" t="s">
        <v>139</v>
      </c>
      <c r="G93" s="2" t="s">
        <v>49</v>
      </c>
      <c r="H93" s="5">
        <v>-150.6</v>
      </c>
      <c r="I93" s="5">
        <v>3228.1800000000017</v>
      </c>
    </row>
    <row r="94" spans="1:9" outlineLevel="1" x14ac:dyDescent="0.25">
      <c r="A94" s="2" t="s">
        <v>13</v>
      </c>
      <c r="B94" s="2" t="s">
        <v>140</v>
      </c>
      <c r="C94" s="2" t="s">
        <v>3</v>
      </c>
      <c r="D94" s="2" t="s">
        <v>4</v>
      </c>
      <c r="E94" s="2" t="s">
        <v>5</v>
      </c>
      <c r="F94" s="2" t="s">
        <v>28</v>
      </c>
      <c r="G94" s="2" t="s">
        <v>6</v>
      </c>
      <c r="H94" s="5">
        <v>-29.95</v>
      </c>
      <c r="I94" s="5">
        <v>3198.2300000000018</v>
      </c>
    </row>
    <row r="95" spans="1:9" outlineLevel="1" x14ac:dyDescent="0.25">
      <c r="A95" s="2" t="s">
        <v>13</v>
      </c>
      <c r="B95" s="2" t="s">
        <v>140</v>
      </c>
      <c r="C95" s="2" t="s">
        <v>3</v>
      </c>
      <c r="D95" s="2" t="s">
        <v>4</v>
      </c>
      <c r="E95" s="2" t="s">
        <v>29</v>
      </c>
      <c r="F95" s="2" t="s">
        <v>30</v>
      </c>
      <c r="G95" s="2" t="s">
        <v>31</v>
      </c>
      <c r="H95" s="5">
        <v>-668</v>
      </c>
      <c r="I95" s="5">
        <v>2530.2300000000018</v>
      </c>
    </row>
    <row r="96" spans="1:9" outlineLevel="1" x14ac:dyDescent="0.25">
      <c r="A96" s="2" t="s">
        <v>13</v>
      </c>
      <c r="B96" s="2" t="s">
        <v>141</v>
      </c>
      <c r="C96" s="2" t="s">
        <v>3</v>
      </c>
      <c r="D96" s="2" t="s">
        <v>4</v>
      </c>
      <c r="E96" s="2" t="s">
        <v>33</v>
      </c>
      <c r="F96" s="2" t="s">
        <v>142</v>
      </c>
      <c r="G96" s="2" t="s">
        <v>35</v>
      </c>
      <c r="H96" s="5">
        <v>-308.95999999999998</v>
      </c>
      <c r="I96" s="5">
        <v>2221.2700000000018</v>
      </c>
    </row>
    <row r="97" spans="1:9" outlineLevel="1" x14ac:dyDescent="0.25">
      <c r="A97" s="2" t="s">
        <v>13</v>
      </c>
      <c r="B97" s="2" t="s">
        <v>141</v>
      </c>
      <c r="C97" s="2" t="s">
        <v>3</v>
      </c>
      <c r="D97" s="2" t="s">
        <v>4</v>
      </c>
      <c r="E97" s="2" t="s">
        <v>36</v>
      </c>
      <c r="F97" s="2" t="s">
        <v>143</v>
      </c>
      <c r="G97" s="2" t="s">
        <v>6</v>
      </c>
      <c r="H97" s="5">
        <v>-1.99</v>
      </c>
      <c r="I97" s="5">
        <v>2219.280000000002</v>
      </c>
    </row>
    <row r="98" spans="1:9" outlineLevel="1" x14ac:dyDescent="0.25">
      <c r="A98" s="2" t="s">
        <v>13</v>
      </c>
      <c r="B98" s="2" t="s">
        <v>141</v>
      </c>
      <c r="C98" s="2" t="s">
        <v>3</v>
      </c>
      <c r="D98" s="2" t="s">
        <v>4</v>
      </c>
      <c r="E98" s="2" t="s">
        <v>36</v>
      </c>
      <c r="F98" s="2" t="s">
        <v>144</v>
      </c>
      <c r="G98" s="2" t="s">
        <v>6</v>
      </c>
      <c r="H98" s="5">
        <v>-1.99</v>
      </c>
      <c r="I98" s="5">
        <v>2217.2900000000022</v>
      </c>
    </row>
    <row r="99" spans="1:9" outlineLevel="1" x14ac:dyDescent="0.25">
      <c r="A99" s="2" t="s">
        <v>13</v>
      </c>
      <c r="B99" s="2" t="s">
        <v>141</v>
      </c>
      <c r="C99" s="2" t="s">
        <v>3</v>
      </c>
      <c r="D99" s="2" t="s">
        <v>4</v>
      </c>
      <c r="E99" s="2" t="s">
        <v>33</v>
      </c>
      <c r="F99" s="2" t="s">
        <v>145</v>
      </c>
      <c r="G99" s="2" t="s">
        <v>35</v>
      </c>
      <c r="H99" s="5">
        <v>-283.73</v>
      </c>
      <c r="I99" s="5">
        <v>1933.5600000000022</v>
      </c>
    </row>
    <row r="100" spans="1:9" outlineLevel="1" x14ac:dyDescent="0.25">
      <c r="A100" s="2" t="s">
        <v>13</v>
      </c>
      <c r="B100" s="2" t="s">
        <v>141</v>
      </c>
      <c r="C100" s="2" t="s">
        <v>3</v>
      </c>
      <c r="D100" s="2" t="s">
        <v>4</v>
      </c>
      <c r="E100" s="2" t="s">
        <v>33</v>
      </c>
      <c r="F100" s="2" t="s">
        <v>146</v>
      </c>
      <c r="G100" s="2" t="s">
        <v>35</v>
      </c>
      <c r="H100" s="5">
        <v>-607.58000000000004</v>
      </c>
      <c r="I100" s="5">
        <v>1325.9800000000023</v>
      </c>
    </row>
    <row r="101" spans="1:9" outlineLevel="1" x14ac:dyDescent="0.25">
      <c r="A101" s="2" t="s">
        <v>13</v>
      </c>
      <c r="B101" s="2" t="s">
        <v>141</v>
      </c>
      <c r="C101" s="2" t="s">
        <v>3</v>
      </c>
      <c r="D101" s="2" t="s">
        <v>4</v>
      </c>
      <c r="E101" s="2" t="s">
        <v>33</v>
      </c>
      <c r="F101" s="2" t="s">
        <v>147</v>
      </c>
      <c r="G101" s="2" t="s">
        <v>35</v>
      </c>
      <c r="H101" s="5">
        <v>-283.73</v>
      </c>
      <c r="I101" s="5">
        <v>1042.2500000000023</v>
      </c>
    </row>
    <row r="102" spans="1:9" outlineLevel="1" x14ac:dyDescent="0.25">
      <c r="A102" s="2" t="s">
        <v>13</v>
      </c>
      <c r="B102" s="2" t="s">
        <v>141</v>
      </c>
      <c r="C102" s="2" t="s">
        <v>3</v>
      </c>
      <c r="D102" s="2" t="s">
        <v>4</v>
      </c>
      <c r="E102" s="2" t="s">
        <v>36</v>
      </c>
      <c r="F102" s="2" t="s">
        <v>148</v>
      </c>
      <c r="G102" s="2" t="s">
        <v>6</v>
      </c>
      <c r="H102" s="5">
        <v>-1.99</v>
      </c>
      <c r="I102" s="5">
        <v>1040.2600000000023</v>
      </c>
    </row>
    <row r="103" spans="1:9" outlineLevel="1" x14ac:dyDescent="0.25">
      <c r="A103" s="2" t="s">
        <v>13</v>
      </c>
      <c r="B103" s="2" t="s">
        <v>141</v>
      </c>
      <c r="C103" s="2" t="s">
        <v>3</v>
      </c>
      <c r="D103" s="2" t="s">
        <v>4</v>
      </c>
      <c r="E103" s="2" t="s">
        <v>33</v>
      </c>
      <c r="F103" s="2" t="s">
        <v>149</v>
      </c>
      <c r="G103" s="2" t="s">
        <v>35</v>
      </c>
      <c r="H103" s="5">
        <v>-483.2</v>
      </c>
      <c r="I103" s="5">
        <v>557.06000000000222</v>
      </c>
    </row>
    <row r="104" spans="1:9" outlineLevel="1" x14ac:dyDescent="0.25">
      <c r="A104" s="2" t="s">
        <v>13</v>
      </c>
      <c r="B104" s="2" t="s">
        <v>141</v>
      </c>
      <c r="C104" s="2" t="s">
        <v>3</v>
      </c>
      <c r="D104" s="2" t="s">
        <v>4</v>
      </c>
      <c r="E104" s="2" t="s">
        <v>36</v>
      </c>
      <c r="F104" s="2" t="s">
        <v>150</v>
      </c>
      <c r="G104" s="2" t="s">
        <v>6</v>
      </c>
      <c r="H104" s="5">
        <v>-1.99</v>
      </c>
      <c r="I104" s="5">
        <v>555.07000000000221</v>
      </c>
    </row>
    <row r="105" spans="1:9" outlineLevel="1" x14ac:dyDescent="0.25">
      <c r="A105" s="2" t="s">
        <v>13</v>
      </c>
      <c r="B105" s="2" t="s">
        <v>141</v>
      </c>
      <c r="C105" s="2" t="s">
        <v>3</v>
      </c>
      <c r="D105" s="2" t="s">
        <v>4</v>
      </c>
      <c r="E105" s="2" t="s">
        <v>36</v>
      </c>
      <c r="F105" s="2" t="s">
        <v>151</v>
      </c>
      <c r="G105" s="2" t="s">
        <v>6</v>
      </c>
      <c r="H105" s="5">
        <v>-1.99</v>
      </c>
      <c r="I105" s="5">
        <v>553.0800000000022</v>
      </c>
    </row>
    <row r="106" spans="1:9" outlineLevel="1" x14ac:dyDescent="0.25">
      <c r="A106" s="2" t="s">
        <v>13</v>
      </c>
      <c r="B106" s="2" t="s">
        <v>152</v>
      </c>
      <c r="C106" s="2" t="s">
        <v>3</v>
      </c>
      <c r="D106" s="2" t="s">
        <v>4</v>
      </c>
      <c r="E106" s="2" t="s">
        <v>47</v>
      </c>
      <c r="F106" s="2" t="s">
        <v>48</v>
      </c>
      <c r="G106" s="2" t="s">
        <v>49</v>
      </c>
      <c r="H106" s="5">
        <v>-530.23</v>
      </c>
      <c r="I106" s="5">
        <v>22.850000000002183</v>
      </c>
    </row>
    <row r="107" spans="1:9" outlineLevel="1" x14ac:dyDescent="0.25">
      <c r="A107" s="2" t="s">
        <v>13</v>
      </c>
      <c r="B107" s="2" t="s">
        <v>152</v>
      </c>
      <c r="C107" s="2" t="s">
        <v>3</v>
      </c>
      <c r="D107" s="2" t="s">
        <v>4</v>
      </c>
      <c r="E107" s="2" t="s">
        <v>47</v>
      </c>
      <c r="F107" s="2" t="s">
        <v>50</v>
      </c>
      <c r="G107" s="2" t="s">
        <v>49</v>
      </c>
      <c r="H107" s="5">
        <v>-442.87</v>
      </c>
      <c r="I107" s="5">
        <v>-420.01999999999782</v>
      </c>
    </row>
    <row r="108" spans="1:9" outlineLevel="1" x14ac:dyDescent="0.25">
      <c r="A108" s="2" t="s">
        <v>13</v>
      </c>
      <c r="B108" s="2" t="s">
        <v>152</v>
      </c>
      <c r="C108" s="2" t="s">
        <v>3</v>
      </c>
      <c r="D108" s="2" t="s">
        <v>4</v>
      </c>
      <c r="E108" s="2" t="s">
        <v>47</v>
      </c>
      <c r="F108" s="2" t="s">
        <v>51</v>
      </c>
      <c r="G108" s="2" t="s">
        <v>49</v>
      </c>
      <c r="H108" s="5">
        <v>-48.85</v>
      </c>
      <c r="I108" s="5">
        <v>-468.86999999999784</v>
      </c>
    </row>
    <row r="109" spans="1:9" outlineLevel="1" x14ac:dyDescent="0.25">
      <c r="A109" s="2" t="s">
        <v>13</v>
      </c>
      <c r="B109" s="2" t="s">
        <v>152</v>
      </c>
      <c r="C109" s="2" t="s">
        <v>17</v>
      </c>
      <c r="D109" s="2" t="s">
        <v>4</v>
      </c>
      <c r="E109" s="2" t="s">
        <v>74</v>
      </c>
      <c r="F109" s="2" t="s">
        <v>153</v>
      </c>
      <c r="G109" s="2" t="s">
        <v>117</v>
      </c>
      <c r="H109" s="5">
        <v>2500</v>
      </c>
      <c r="I109" s="5">
        <v>2031.1300000000022</v>
      </c>
    </row>
    <row r="110" spans="1:9" outlineLevel="1" x14ac:dyDescent="0.25">
      <c r="A110" s="2" t="s">
        <v>13</v>
      </c>
      <c r="B110" s="2" t="s">
        <v>154</v>
      </c>
      <c r="C110" s="2" t="s">
        <v>155</v>
      </c>
      <c r="D110" s="2" t="s">
        <v>4</v>
      </c>
      <c r="E110" s="2" t="s">
        <v>4</v>
      </c>
      <c r="F110" s="2" t="s">
        <v>156</v>
      </c>
      <c r="G110" s="2" t="s">
        <v>157</v>
      </c>
      <c r="H110" s="5">
        <v>-10000</v>
      </c>
      <c r="I110" s="5">
        <v>-7968.8699999999981</v>
      </c>
    </row>
    <row r="111" spans="1:9" outlineLevel="1" x14ac:dyDescent="0.25">
      <c r="A111" s="2" t="s">
        <v>13</v>
      </c>
      <c r="B111" s="2" t="s">
        <v>154</v>
      </c>
      <c r="C111" s="2" t="s">
        <v>3</v>
      </c>
      <c r="D111" s="2" t="s">
        <v>4</v>
      </c>
      <c r="E111" s="2" t="s">
        <v>53</v>
      </c>
      <c r="F111" s="2" t="s">
        <v>158</v>
      </c>
      <c r="G111" s="2" t="s">
        <v>55</v>
      </c>
      <c r="H111" s="5">
        <v>-1000</v>
      </c>
      <c r="I111" s="5">
        <v>-8968.869999999999</v>
      </c>
    </row>
    <row r="112" spans="1:9" outlineLevel="1" x14ac:dyDescent="0.25">
      <c r="A112" s="2" t="s">
        <v>13</v>
      </c>
      <c r="B112" s="2" t="s">
        <v>154</v>
      </c>
      <c r="C112" s="2" t="s">
        <v>17</v>
      </c>
      <c r="D112" s="2" t="s">
        <v>4</v>
      </c>
      <c r="E112" s="2" t="s">
        <v>61</v>
      </c>
      <c r="F112" s="2" t="s">
        <v>159</v>
      </c>
      <c r="G112" s="2" t="s">
        <v>63</v>
      </c>
      <c r="H112" s="5">
        <v>10168.469999999999</v>
      </c>
      <c r="I112" s="5">
        <v>1199.6000000000004</v>
      </c>
    </row>
    <row r="113" spans="1:9" outlineLevel="1" x14ac:dyDescent="0.25">
      <c r="A113" s="2" t="s">
        <v>13</v>
      </c>
      <c r="B113" s="2" t="s">
        <v>160</v>
      </c>
      <c r="C113" s="2" t="s">
        <v>3</v>
      </c>
      <c r="D113" s="2" t="s">
        <v>4</v>
      </c>
      <c r="E113" s="2" t="s">
        <v>64</v>
      </c>
      <c r="F113" s="2" t="s">
        <v>65</v>
      </c>
      <c r="G113" s="2" t="s">
        <v>49</v>
      </c>
      <c r="H113" s="5">
        <v>-44.75</v>
      </c>
      <c r="I113" s="5">
        <v>1154.8500000000004</v>
      </c>
    </row>
    <row r="114" spans="1:9" outlineLevel="1" x14ac:dyDescent="0.25">
      <c r="A114" s="2" t="s">
        <v>13</v>
      </c>
      <c r="B114" s="2" t="s">
        <v>160</v>
      </c>
      <c r="C114" s="2" t="s">
        <v>3</v>
      </c>
      <c r="D114" s="2" t="s">
        <v>4</v>
      </c>
      <c r="E114" s="2" t="s">
        <v>53</v>
      </c>
      <c r="F114" s="2" t="s">
        <v>161</v>
      </c>
      <c r="G114" s="2" t="s">
        <v>55</v>
      </c>
      <c r="H114" s="5">
        <v>-500</v>
      </c>
      <c r="I114" s="5">
        <v>654.85000000000036</v>
      </c>
    </row>
    <row r="115" spans="1:9" outlineLevel="1" x14ac:dyDescent="0.25">
      <c r="A115" s="2" t="s">
        <v>13</v>
      </c>
      <c r="B115" s="2" t="s">
        <v>162</v>
      </c>
      <c r="C115" s="2" t="s">
        <v>3</v>
      </c>
      <c r="D115" s="2" t="s">
        <v>4</v>
      </c>
      <c r="E115" s="2" t="s">
        <v>67</v>
      </c>
      <c r="F115" s="2" t="s">
        <v>68</v>
      </c>
      <c r="G115" s="2" t="s">
        <v>69</v>
      </c>
      <c r="H115" s="5">
        <v>-306.7</v>
      </c>
      <c r="I115" s="5">
        <v>348.15000000000038</v>
      </c>
    </row>
    <row r="116" spans="1:9" outlineLevel="1" x14ac:dyDescent="0.25">
      <c r="A116" s="2" t="s">
        <v>13</v>
      </c>
      <c r="B116" s="2" t="s">
        <v>163</v>
      </c>
      <c r="C116" s="2" t="s">
        <v>17</v>
      </c>
      <c r="D116" s="2" t="s">
        <v>4</v>
      </c>
      <c r="E116" s="2" t="s">
        <v>61</v>
      </c>
      <c r="F116" s="2" t="s">
        <v>164</v>
      </c>
      <c r="G116" s="2" t="s">
        <v>63</v>
      </c>
      <c r="H116" s="5">
        <v>2494.6</v>
      </c>
      <c r="I116" s="5">
        <v>2842.7500000000005</v>
      </c>
    </row>
    <row r="117" spans="1:9" outlineLevel="1" x14ac:dyDescent="0.25">
      <c r="A117" s="2" t="s">
        <v>13</v>
      </c>
      <c r="B117" s="2" t="s">
        <v>163</v>
      </c>
      <c r="C117" s="2" t="s">
        <v>3</v>
      </c>
      <c r="D117" s="2" t="s">
        <v>4</v>
      </c>
      <c r="E117" s="2" t="s">
        <v>53</v>
      </c>
      <c r="F117" s="2" t="s">
        <v>165</v>
      </c>
      <c r="G117" s="2" t="s">
        <v>55</v>
      </c>
      <c r="H117" s="5">
        <v>-2000</v>
      </c>
      <c r="I117" s="5">
        <v>842.75000000000045</v>
      </c>
    </row>
    <row r="118" spans="1:9" outlineLevel="1" x14ac:dyDescent="0.25">
      <c r="A118" s="2" t="s">
        <v>13</v>
      </c>
      <c r="B118" s="2" t="s">
        <v>166</v>
      </c>
      <c r="C118" s="2" t="s">
        <v>17</v>
      </c>
      <c r="D118" s="2" t="s">
        <v>4</v>
      </c>
      <c r="E118" s="2" t="s">
        <v>74</v>
      </c>
      <c r="F118" s="2" t="s">
        <v>167</v>
      </c>
      <c r="G118" s="2" t="s">
        <v>117</v>
      </c>
      <c r="H118" s="5">
        <v>2000</v>
      </c>
      <c r="I118" s="5">
        <v>2842.7500000000005</v>
      </c>
    </row>
    <row r="119" spans="1:9" outlineLevel="1" x14ac:dyDescent="0.25">
      <c r="A119" s="2" t="s">
        <v>13</v>
      </c>
      <c r="B119" s="2" t="s">
        <v>168</v>
      </c>
      <c r="C119" s="2" t="s">
        <v>3</v>
      </c>
      <c r="D119" s="2" t="s">
        <v>4</v>
      </c>
      <c r="E119" s="2" t="s">
        <v>99</v>
      </c>
      <c r="F119" s="2" t="s">
        <v>169</v>
      </c>
      <c r="G119" s="2" t="s">
        <v>49</v>
      </c>
      <c r="H119" s="5">
        <v>-150.6</v>
      </c>
      <c r="I119" s="5">
        <v>2692.1500000000005</v>
      </c>
    </row>
    <row r="120" spans="1:9" outlineLevel="1" x14ac:dyDescent="0.25">
      <c r="A120" s="2" t="s">
        <v>13</v>
      </c>
      <c r="B120" s="2" t="s">
        <v>170</v>
      </c>
      <c r="C120" s="2" t="s">
        <v>3</v>
      </c>
      <c r="D120" s="2" t="s">
        <v>4</v>
      </c>
      <c r="E120" s="2" t="s">
        <v>29</v>
      </c>
      <c r="F120" s="2" t="s">
        <v>30</v>
      </c>
      <c r="G120" s="2" t="s">
        <v>31</v>
      </c>
      <c r="H120" s="5">
        <v>-668</v>
      </c>
      <c r="I120" s="5">
        <v>2024.1500000000005</v>
      </c>
    </row>
    <row r="121" spans="1:9" outlineLevel="1" x14ac:dyDescent="0.25">
      <c r="A121" s="2" t="s">
        <v>13</v>
      </c>
      <c r="B121" s="2" t="s">
        <v>171</v>
      </c>
      <c r="C121" s="2" t="s">
        <v>3</v>
      </c>
      <c r="D121" s="2" t="s">
        <v>4</v>
      </c>
      <c r="E121" s="2" t="s">
        <v>5</v>
      </c>
      <c r="F121" s="2" t="s">
        <v>28</v>
      </c>
      <c r="G121" s="2" t="s">
        <v>6</v>
      </c>
      <c r="H121" s="5">
        <v>-29.95</v>
      </c>
      <c r="I121" s="5">
        <v>1994.2000000000005</v>
      </c>
    </row>
    <row r="122" spans="1:9" outlineLevel="1" x14ac:dyDescent="0.25">
      <c r="A122" s="2" t="s">
        <v>13</v>
      </c>
      <c r="B122" s="2" t="s">
        <v>171</v>
      </c>
      <c r="C122" s="2" t="s">
        <v>3</v>
      </c>
      <c r="D122" s="2" t="s">
        <v>4</v>
      </c>
      <c r="E122" s="2" t="s">
        <v>53</v>
      </c>
      <c r="F122" s="2" t="s">
        <v>172</v>
      </c>
      <c r="G122" s="2" t="s">
        <v>55</v>
      </c>
      <c r="H122" s="5">
        <v>-1000</v>
      </c>
      <c r="I122" s="5">
        <v>994.2000000000005</v>
      </c>
    </row>
    <row r="123" spans="1:9" outlineLevel="1" x14ac:dyDescent="0.25">
      <c r="A123" s="2" t="s">
        <v>13</v>
      </c>
      <c r="B123" s="2" t="s">
        <v>173</v>
      </c>
      <c r="C123" s="2" t="s">
        <v>17</v>
      </c>
      <c r="D123" s="2" t="s">
        <v>4</v>
      </c>
      <c r="E123" s="2" t="s">
        <v>174</v>
      </c>
      <c r="F123" s="2" t="s">
        <v>175</v>
      </c>
      <c r="G123" s="2" t="s">
        <v>6</v>
      </c>
      <c r="H123" s="5">
        <v>0.01</v>
      </c>
      <c r="I123" s="5">
        <v>994.21000000000049</v>
      </c>
    </row>
    <row r="124" spans="1:9" outlineLevel="1" x14ac:dyDescent="0.25">
      <c r="A124" s="2" t="s">
        <v>13</v>
      </c>
      <c r="B124" s="2" t="s">
        <v>176</v>
      </c>
      <c r="C124" s="2" t="s">
        <v>3</v>
      </c>
      <c r="D124" s="2" t="s">
        <v>4</v>
      </c>
      <c r="E124" s="2" t="s">
        <v>33</v>
      </c>
      <c r="F124" s="2" t="s">
        <v>177</v>
      </c>
      <c r="G124" s="2" t="s">
        <v>35</v>
      </c>
      <c r="H124" s="5">
        <v>-607.58000000000004</v>
      </c>
      <c r="I124" s="5">
        <v>386.63000000000045</v>
      </c>
    </row>
    <row r="125" spans="1:9" outlineLevel="1" x14ac:dyDescent="0.25">
      <c r="A125" s="2" t="s">
        <v>13</v>
      </c>
      <c r="B125" s="2" t="s">
        <v>176</v>
      </c>
      <c r="C125" s="2" t="s">
        <v>3</v>
      </c>
      <c r="D125" s="2" t="s">
        <v>4</v>
      </c>
      <c r="E125" s="2" t="s">
        <v>33</v>
      </c>
      <c r="F125" s="2" t="s">
        <v>178</v>
      </c>
      <c r="G125" s="2" t="s">
        <v>35</v>
      </c>
      <c r="H125" s="5">
        <v>-308.95999999999998</v>
      </c>
      <c r="I125" s="5">
        <v>77.670000000000471</v>
      </c>
    </row>
    <row r="126" spans="1:9" outlineLevel="1" x14ac:dyDescent="0.25">
      <c r="A126" s="2" t="s">
        <v>13</v>
      </c>
      <c r="B126" s="2" t="s">
        <v>176</v>
      </c>
      <c r="C126" s="2" t="s">
        <v>3</v>
      </c>
      <c r="D126" s="2" t="s">
        <v>4</v>
      </c>
      <c r="E126" s="2" t="s">
        <v>33</v>
      </c>
      <c r="F126" s="2" t="s">
        <v>179</v>
      </c>
      <c r="G126" s="2" t="s">
        <v>35</v>
      </c>
      <c r="H126" s="5">
        <v>-283.73</v>
      </c>
      <c r="I126" s="5">
        <v>-206.05999999999955</v>
      </c>
    </row>
    <row r="127" spans="1:9" outlineLevel="1" x14ac:dyDescent="0.25">
      <c r="A127" s="2" t="s">
        <v>13</v>
      </c>
      <c r="B127" s="2" t="s">
        <v>176</v>
      </c>
      <c r="C127" s="2" t="s">
        <v>3</v>
      </c>
      <c r="D127" s="2" t="s">
        <v>4</v>
      </c>
      <c r="E127" s="2" t="s">
        <v>33</v>
      </c>
      <c r="F127" s="2" t="s">
        <v>180</v>
      </c>
      <c r="G127" s="2" t="s">
        <v>35</v>
      </c>
      <c r="H127" s="5">
        <v>-283.73</v>
      </c>
      <c r="I127" s="5">
        <v>-489.78999999999957</v>
      </c>
    </row>
    <row r="128" spans="1:9" outlineLevel="1" x14ac:dyDescent="0.25">
      <c r="A128" s="2" t="s">
        <v>13</v>
      </c>
      <c r="B128" s="2" t="s">
        <v>176</v>
      </c>
      <c r="C128" s="2" t="s">
        <v>3</v>
      </c>
      <c r="D128" s="2" t="s">
        <v>4</v>
      </c>
      <c r="E128" s="2" t="s">
        <v>36</v>
      </c>
      <c r="F128" s="2" t="s">
        <v>181</v>
      </c>
      <c r="G128" s="2" t="s">
        <v>6</v>
      </c>
      <c r="H128" s="5">
        <v>-1.99</v>
      </c>
      <c r="I128" s="5">
        <v>-491.77999999999957</v>
      </c>
    </row>
    <row r="129" spans="1:9" outlineLevel="1" x14ac:dyDescent="0.25">
      <c r="A129" s="2" t="s">
        <v>13</v>
      </c>
      <c r="B129" s="2" t="s">
        <v>176</v>
      </c>
      <c r="C129" s="2" t="s">
        <v>3</v>
      </c>
      <c r="D129" s="2" t="s">
        <v>4</v>
      </c>
      <c r="E129" s="2" t="s">
        <v>36</v>
      </c>
      <c r="F129" s="2" t="s">
        <v>182</v>
      </c>
      <c r="G129" s="2" t="s">
        <v>6</v>
      </c>
      <c r="H129" s="5">
        <v>-1.99</v>
      </c>
      <c r="I129" s="5">
        <v>-493.76999999999958</v>
      </c>
    </row>
    <row r="130" spans="1:9" outlineLevel="1" x14ac:dyDescent="0.25">
      <c r="A130" s="2" t="s">
        <v>13</v>
      </c>
      <c r="B130" s="2" t="s">
        <v>176</v>
      </c>
      <c r="C130" s="2" t="s">
        <v>3</v>
      </c>
      <c r="D130" s="2" t="s">
        <v>4</v>
      </c>
      <c r="E130" s="2" t="s">
        <v>36</v>
      </c>
      <c r="F130" s="2" t="s">
        <v>183</v>
      </c>
      <c r="G130" s="2" t="s">
        <v>6</v>
      </c>
      <c r="H130" s="5">
        <v>-1.99</v>
      </c>
      <c r="I130" s="5">
        <v>-495.75999999999959</v>
      </c>
    </row>
    <row r="131" spans="1:9" outlineLevel="1" x14ac:dyDescent="0.25">
      <c r="A131" s="2" t="s">
        <v>13</v>
      </c>
      <c r="B131" s="2" t="s">
        <v>176</v>
      </c>
      <c r="C131" s="2" t="s">
        <v>3</v>
      </c>
      <c r="D131" s="2" t="s">
        <v>4</v>
      </c>
      <c r="E131" s="2" t="s">
        <v>36</v>
      </c>
      <c r="F131" s="2" t="s">
        <v>184</v>
      </c>
      <c r="G131" s="2" t="s">
        <v>6</v>
      </c>
      <c r="H131" s="5">
        <v>-1.99</v>
      </c>
      <c r="I131" s="5">
        <v>-497.7499999999996</v>
      </c>
    </row>
    <row r="132" spans="1:9" outlineLevel="1" x14ac:dyDescent="0.25">
      <c r="A132" s="2" t="s">
        <v>13</v>
      </c>
      <c r="B132" s="2" t="s">
        <v>176</v>
      </c>
      <c r="C132" s="2" t="s">
        <v>3</v>
      </c>
      <c r="D132" s="2" t="s">
        <v>4</v>
      </c>
      <c r="E132" s="2" t="s">
        <v>36</v>
      </c>
      <c r="F132" s="2" t="s">
        <v>185</v>
      </c>
      <c r="G132" s="2" t="s">
        <v>6</v>
      </c>
      <c r="H132" s="5">
        <v>-1.99</v>
      </c>
      <c r="I132" s="5">
        <v>-499.73999999999961</v>
      </c>
    </row>
    <row r="133" spans="1:9" outlineLevel="1" x14ac:dyDescent="0.25">
      <c r="A133" s="2" t="s">
        <v>13</v>
      </c>
      <c r="B133" s="2" t="s">
        <v>176</v>
      </c>
      <c r="C133" s="2" t="s">
        <v>3</v>
      </c>
      <c r="D133" s="2" t="s">
        <v>4</v>
      </c>
      <c r="E133" s="2" t="s">
        <v>33</v>
      </c>
      <c r="F133" s="2" t="s">
        <v>186</v>
      </c>
      <c r="G133" s="2" t="s">
        <v>35</v>
      </c>
      <c r="H133" s="5">
        <v>-483.2</v>
      </c>
      <c r="I133" s="5">
        <v>-982.9399999999996</v>
      </c>
    </row>
    <row r="134" spans="1:9" outlineLevel="1" x14ac:dyDescent="0.25">
      <c r="A134" s="2" t="s">
        <v>13</v>
      </c>
      <c r="B134" s="2" t="s">
        <v>176</v>
      </c>
      <c r="C134" s="2" t="s">
        <v>17</v>
      </c>
      <c r="D134" s="2" t="s">
        <v>4</v>
      </c>
      <c r="E134" s="2" t="s">
        <v>74</v>
      </c>
      <c r="F134" s="2" t="s">
        <v>187</v>
      </c>
      <c r="G134" s="2" t="s">
        <v>117</v>
      </c>
      <c r="H134" s="5">
        <v>2000</v>
      </c>
      <c r="I134" s="5">
        <v>1017.0600000000004</v>
      </c>
    </row>
    <row r="135" spans="1:9" outlineLevel="1" x14ac:dyDescent="0.25">
      <c r="A135" s="2" t="s">
        <v>13</v>
      </c>
      <c r="B135" s="2" t="s">
        <v>188</v>
      </c>
      <c r="C135" s="2" t="s">
        <v>3</v>
      </c>
      <c r="D135" s="2" t="s">
        <v>4</v>
      </c>
      <c r="E135" s="2" t="s">
        <v>47</v>
      </c>
      <c r="F135" s="2" t="s">
        <v>48</v>
      </c>
      <c r="G135" s="2" t="s">
        <v>49</v>
      </c>
      <c r="H135" s="5">
        <v>-482.08</v>
      </c>
      <c r="I135" s="5">
        <v>534.98000000000047</v>
      </c>
    </row>
    <row r="136" spans="1:9" outlineLevel="1" x14ac:dyDescent="0.25">
      <c r="A136" s="2" t="s">
        <v>13</v>
      </c>
      <c r="B136" s="2" t="s">
        <v>188</v>
      </c>
      <c r="C136" s="2" t="s">
        <v>3</v>
      </c>
      <c r="D136" s="2" t="s">
        <v>4</v>
      </c>
      <c r="E136" s="2" t="s">
        <v>47</v>
      </c>
      <c r="F136" s="2" t="s">
        <v>51</v>
      </c>
      <c r="G136" s="2" t="s">
        <v>49</v>
      </c>
      <c r="H136" s="5">
        <v>-116.31</v>
      </c>
      <c r="I136" s="5">
        <v>418.67000000000047</v>
      </c>
    </row>
    <row r="137" spans="1:9" outlineLevel="1" x14ac:dyDescent="0.25">
      <c r="A137" s="2" t="s">
        <v>13</v>
      </c>
      <c r="B137" s="2" t="s">
        <v>188</v>
      </c>
      <c r="C137" s="2" t="s">
        <v>3</v>
      </c>
      <c r="D137" s="2" t="s">
        <v>4</v>
      </c>
      <c r="E137" s="2" t="s">
        <v>47</v>
      </c>
      <c r="F137" s="2" t="s">
        <v>50</v>
      </c>
      <c r="G137" s="2" t="s">
        <v>49</v>
      </c>
      <c r="H137" s="5">
        <v>-433.39</v>
      </c>
      <c r="I137" s="5">
        <v>-14.719999999999516</v>
      </c>
    </row>
    <row r="138" spans="1:9" outlineLevel="1" x14ac:dyDescent="0.25">
      <c r="A138" s="2" t="s">
        <v>13</v>
      </c>
      <c r="B138" s="2" t="s">
        <v>188</v>
      </c>
      <c r="C138" s="2" t="s">
        <v>17</v>
      </c>
      <c r="D138" s="2" t="s">
        <v>4</v>
      </c>
      <c r="E138" s="2" t="s">
        <v>74</v>
      </c>
      <c r="F138" s="2" t="s">
        <v>189</v>
      </c>
      <c r="G138" s="2" t="s">
        <v>117</v>
      </c>
      <c r="H138" s="5">
        <v>200</v>
      </c>
      <c r="I138" s="5">
        <v>185.28000000000048</v>
      </c>
    </row>
    <row r="139" spans="1:9" outlineLevel="1" x14ac:dyDescent="0.25">
      <c r="A139" s="2" t="s">
        <v>13</v>
      </c>
      <c r="B139" s="2" t="s">
        <v>190</v>
      </c>
      <c r="C139" s="2" t="s">
        <v>17</v>
      </c>
      <c r="D139" s="2" t="s">
        <v>4</v>
      </c>
      <c r="E139" s="2" t="s">
        <v>74</v>
      </c>
      <c r="F139" s="2" t="s">
        <v>191</v>
      </c>
      <c r="G139" s="2" t="s">
        <v>117</v>
      </c>
      <c r="H139" s="5">
        <v>500</v>
      </c>
      <c r="I139" s="5">
        <v>685.28000000000043</v>
      </c>
    </row>
    <row r="140" spans="1:9" outlineLevel="1" x14ac:dyDescent="0.25">
      <c r="A140" s="2" t="s">
        <v>13</v>
      </c>
      <c r="B140" s="2" t="s">
        <v>190</v>
      </c>
      <c r="C140" s="2" t="s">
        <v>17</v>
      </c>
      <c r="D140" s="2" t="s">
        <v>4</v>
      </c>
      <c r="E140" s="2" t="s">
        <v>74</v>
      </c>
      <c r="F140" s="2" t="s">
        <v>192</v>
      </c>
      <c r="G140" s="2" t="s">
        <v>117</v>
      </c>
      <c r="H140" s="5">
        <v>500</v>
      </c>
      <c r="I140" s="5">
        <v>1185.2800000000004</v>
      </c>
    </row>
    <row r="141" spans="1:9" outlineLevel="1" x14ac:dyDescent="0.25">
      <c r="A141" s="2" t="s">
        <v>13</v>
      </c>
      <c r="B141" s="2" t="s">
        <v>193</v>
      </c>
      <c r="C141" s="2" t="s">
        <v>3</v>
      </c>
      <c r="D141" s="2" t="s">
        <v>4</v>
      </c>
      <c r="E141" s="2" t="s">
        <v>53</v>
      </c>
      <c r="F141" s="2" t="s">
        <v>194</v>
      </c>
      <c r="G141" s="2" t="s">
        <v>55</v>
      </c>
      <c r="H141" s="5">
        <v>-1000</v>
      </c>
      <c r="I141" s="5">
        <v>185.28000000000043</v>
      </c>
    </row>
    <row r="142" spans="1:9" outlineLevel="1" x14ac:dyDescent="0.25">
      <c r="A142" s="2" t="s">
        <v>13</v>
      </c>
      <c r="B142" s="2" t="s">
        <v>195</v>
      </c>
      <c r="C142" s="2" t="s">
        <v>3</v>
      </c>
      <c r="D142" s="2" t="s">
        <v>4</v>
      </c>
      <c r="E142" s="2" t="s">
        <v>64</v>
      </c>
      <c r="F142" s="2" t="s">
        <v>65</v>
      </c>
      <c r="G142" s="2" t="s">
        <v>137</v>
      </c>
      <c r="H142" s="5">
        <v>-44.75</v>
      </c>
      <c r="I142" s="5">
        <v>140.53000000000043</v>
      </c>
    </row>
    <row r="143" spans="1:9" outlineLevel="1" x14ac:dyDescent="0.25">
      <c r="A143" s="2" t="s">
        <v>13</v>
      </c>
      <c r="B143" s="2" t="s">
        <v>195</v>
      </c>
      <c r="C143" s="2" t="s">
        <v>3</v>
      </c>
      <c r="D143" s="2" t="s">
        <v>4</v>
      </c>
      <c r="E143" s="2" t="s">
        <v>53</v>
      </c>
      <c r="F143" s="2" t="s">
        <v>196</v>
      </c>
      <c r="G143" s="2" t="s">
        <v>55</v>
      </c>
      <c r="H143" s="5">
        <v>-6000</v>
      </c>
      <c r="I143" s="5">
        <v>-5859.4699999999993</v>
      </c>
    </row>
    <row r="144" spans="1:9" outlineLevel="1" x14ac:dyDescent="0.25">
      <c r="A144" s="2" t="s">
        <v>13</v>
      </c>
      <c r="B144" s="2" t="s">
        <v>195</v>
      </c>
      <c r="C144" s="2" t="s">
        <v>17</v>
      </c>
      <c r="D144" s="2" t="s">
        <v>4</v>
      </c>
      <c r="E144" s="2" t="s">
        <v>61</v>
      </c>
      <c r="F144" s="2" t="s">
        <v>197</v>
      </c>
      <c r="G144" s="2" t="s">
        <v>63</v>
      </c>
      <c r="H144" s="5">
        <v>12724.87</v>
      </c>
      <c r="I144" s="5">
        <v>6865.4000000000015</v>
      </c>
    </row>
    <row r="145" spans="1:9" outlineLevel="1" x14ac:dyDescent="0.25">
      <c r="A145" s="2" t="s">
        <v>13</v>
      </c>
      <c r="B145" s="2" t="s">
        <v>195</v>
      </c>
      <c r="C145" s="2" t="s">
        <v>3</v>
      </c>
      <c r="D145" s="2" t="s">
        <v>4</v>
      </c>
      <c r="E145" s="2" t="s">
        <v>4</v>
      </c>
      <c r="F145" s="2" t="s">
        <v>198</v>
      </c>
      <c r="G145" s="2" t="s">
        <v>199</v>
      </c>
      <c r="H145" s="5">
        <v>-2597</v>
      </c>
      <c r="I145" s="5">
        <v>4268.4000000000015</v>
      </c>
    </row>
    <row r="146" spans="1:9" outlineLevel="1" x14ac:dyDescent="0.25">
      <c r="A146" s="2" t="s">
        <v>13</v>
      </c>
      <c r="B146" s="2" t="s">
        <v>195</v>
      </c>
      <c r="C146" s="2" t="s">
        <v>200</v>
      </c>
      <c r="D146" s="2" t="s">
        <v>4</v>
      </c>
      <c r="E146" s="2" t="s">
        <v>174</v>
      </c>
      <c r="F146" s="2" t="s">
        <v>4</v>
      </c>
      <c r="G146" s="2" t="s">
        <v>201</v>
      </c>
      <c r="H146" s="5">
        <v>9405</v>
      </c>
      <c r="I146" s="5">
        <v>13673.400000000001</v>
      </c>
    </row>
    <row r="147" spans="1:9" outlineLevel="1" x14ac:dyDescent="0.25">
      <c r="A147" s="2" t="s">
        <v>13</v>
      </c>
      <c r="B147" s="2" t="s">
        <v>195</v>
      </c>
      <c r="C147" s="2" t="s">
        <v>202</v>
      </c>
      <c r="D147" s="2" t="s">
        <v>203</v>
      </c>
      <c r="E147" s="2" t="s">
        <v>4</v>
      </c>
      <c r="F147" s="2" t="s">
        <v>204</v>
      </c>
      <c r="G147" s="2" t="s">
        <v>4</v>
      </c>
      <c r="H147" s="5">
        <v>-2000</v>
      </c>
      <c r="I147" s="5">
        <v>11673.400000000001</v>
      </c>
    </row>
    <row r="148" spans="1:9" outlineLevel="1" x14ac:dyDescent="0.25">
      <c r="A148" s="2" t="s">
        <v>13</v>
      </c>
      <c r="B148" s="2" t="s">
        <v>195</v>
      </c>
      <c r="C148" s="2" t="s">
        <v>202</v>
      </c>
      <c r="D148" s="2" t="s">
        <v>203</v>
      </c>
      <c r="E148" s="2" t="s">
        <v>4</v>
      </c>
      <c r="F148" s="2" t="s">
        <v>204</v>
      </c>
      <c r="G148" s="2" t="s">
        <v>4</v>
      </c>
      <c r="H148" s="5">
        <v>-2597</v>
      </c>
      <c r="I148" s="5">
        <v>9076.4000000000015</v>
      </c>
    </row>
    <row r="149" spans="1:9" outlineLevel="1" x14ac:dyDescent="0.25">
      <c r="A149" s="2" t="s">
        <v>13</v>
      </c>
      <c r="B149" s="2" t="s">
        <v>10</v>
      </c>
      <c r="C149" s="2" t="s">
        <v>3</v>
      </c>
      <c r="D149" s="2" t="s">
        <v>4</v>
      </c>
      <c r="E149" s="2" t="s">
        <v>53</v>
      </c>
      <c r="F149" s="2" t="s">
        <v>205</v>
      </c>
      <c r="G149" s="2" t="s">
        <v>55</v>
      </c>
      <c r="H149" s="5">
        <v>-1000</v>
      </c>
      <c r="I149" s="5">
        <v>8076.4000000000015</v>
      </c>
    </row>
    <row r="150" spans="1:9" outlineLevel="1" x14ac:dyDescent="0.25">
      <c r="A150" s="2" t="s">
        <v>13</v>
      </c>
      <c r="B150" s="2" t="s">
        <v>10</v>
      </c>
      <c r="C150" s="2" t="s">
        <v>3</v>
      </c>
      <c r="D150" s="2" t="s">
        <v>4</v>
      </c>
      <c r="E150" s="2" t="s">
        <v>5</v>
      </c>
      <c r="F150" s="2" t="s">
        <v>125</v>
      </c>
      <c r="G150" s="2" t="s">
        <v>126</v>
      </c>
      <c r="H150" s="5">
        <v>-1300</v>
      </c>
      <c r="I150" s="5">
        <v>6776.4000000000015</v>
      </c>
    </row>
    <row r="151" spans="1:9" outlineLevel="1" x14ac:dyDescent="0.25">
      <c r="A151" s="2" t="s">
        <v>13</v>
      </c>
      <c r="B151" s="2" t="s">
        <v>10</v>
      </c>
      <c r="C151" s="2" t="s">
        <v>3</v>
      </c>
      <c r="D151" s="2" t="s">
        <v>4</v>
      </c>
      <c r="E151" s="2" t="s">
        <v>4</v>
      </c>
      <c r="F151" s="2" t="s">
        <v>206</v>
      </c>
      <c r="G151" s="2" t="s">
        <v>199</v>
      </c>
      <c r="H151" s="5">
        <v>-2000</v>
      </c>
      <c r="I151" s="5">
        <v>4776.4000000000015</v>
      </c>
    </row>
    <row r="152" spans="1:9" outlineLevel="1" x14ac:dyDescent="0.25">
      <c r="A152" s="2" t="s">
        <v>13</v>
      </c>
      <c r="B152" s="2" t="s">
        <v>10</v>
      </c>
      <c r="C152" s="2" t="s">
        <v>3</v>
      </c>
      <c r="D152" s="2" t="s">
        <v>4</v>
      </c>
      <c r="E152" s="2" t="s">
        <v>67</v>
      </c>
      <c r="F152" s="2" t="s">
        <v>68</v>
      </c>
      <c r="G152" s="2" t="s">
        <v>49</v>
      </c>
      <c r="H152" s="5">
        <v>-294.62</v>
      </c>
      <c r="I152" s="5">
        <v>4481.7800000000016</v>
      </c>
    </row>
    <row r="153" spans="1:9" outlineLevel="1" x14ac:dyDescent="0.25">
      <c r="A153" s="2" t="s">
        <v>13</v>
      </c>
      <c r="B153" s="2" t="s">
        <v>10</v>
      </c>
      <c r="C153" s="2" t="s">
        <v>3</v>
      </c>
      <c r="D153" s="2" t="s">
        <v>4</v>
      </c>
      <c r="E153" s="2" t="s">
        <v>53</v>
      </c>
      <c r="F153" s="2" t="s">
        <v>207</v>
      </c>
      <c r="G153" s="2" t="s">
        <v>55</v>
      </c>
      <c r="H153" s="5">
        <v>-5000</v>
      </c>
      <c r="I153" s="5">
        <v>-518.21999999999844</v>
      </c>
    </row>
    <row r="154" spans="1:9" outlineLevel="1" x14ac:dyDescent="0.25">
      <c r="A154" s="2" t="s">
        <v>13</v>
      </c>
      <c r="B154" s="2" t="s">
        <v>10</v>
      </c>
      <c r="C154" s="2" t="s">
        <v>11</v>
      </c>
      <c r="D154" s="2" t="s">
        <v>4</v>
      </c>
      <c r="E154" s="2" t="s">
        <v>4</v>
      </c>
      <c r="F154" s="2" t="s">
        <v>12</v>
      </c>
      <c r="G154" s="2" t="s">
        <v>0</v>
      </c>
      <c r="H154" s="5">
        <v>-1000</v>
      </c>
      <c r="I154" s="5">
        <v>-1518.2199999999984</v>
      </c>
    </row>
    <row r="155" spans="1:9" outlineLevel="1" x14ac:dyDescent="0.25">
      <c r="A155" s="2" t="s">
        <v>13</v>
      </c>
      <c r="B155" s="2" t="s">
        <v>208</v>
      </c>
      <c r="C155" s="2" t="s">
        <v>17</v>
      </c>
      <c r="D155" s="2" t="s">
        <v>4</v>
      </c>
      <c r="E155" s="2" t="s">
        <v>74</v>
      </c>
      <c r="F155" s="2" t="s">
        <v>209</v>
      </c>
      <c r="G155" s="2" t="s">
        <v>117</v>
      </c>
      <c r="H155" s="5">
        <v>10000</v>
      </c>
      <c r="I155" s="5">
        <v>8481.7800000000025</v>
      </c>
    </row>
    <row r="156" spans="1:9" ht="34.5" outlineLevel="1" x14ac:dyDescent="0.25">
      <c r="A156" s="2" t="s">
        <v>13</v>
      </c>
      <c r="B156" s="2" t="s">
        <v>210</v>
      </c>
      <c r="C156" s="2" t="s">
        <v>17</v>
      </c>
      <c r="D156" s="2" t="s">
        <v>4</v>
      </c>
      <c r="E156" s="2" t="s">
        <v>211</v>
      </c>
      <c r="F156" s="2" t="s">
        <v>212</v>
      </c>
      <c r="G156" s="2" t="s">
        <v>60</v>
      </c>
      <c r="H156" s="5">
        <v>10000</v>
      </c>
      <c r="I156" s="5">
        <v>18481.780000000002</v>
      </c>
    </row>
    <row r="157" spans="1:9" outlineLevel="1" x14ac:dyDescent="0.25">
      <c r="A157" s="2" t="s">
        <v>13</v>
      </c>
      <c r="B157" s="2" t="s">
        <v>213</v>
      </c>
      <c r="C157" s="2" t="s">
        <v>3</v>
      </c>
      <c r="D157" s="2" t="s">
        <v>4</v>
      </c>
      <c r="E157" s="2" t="s">
        <v>4</v>
      </c>
      <c r="F157" s="2" t="s">
        <v>136</v>
      </c>
      <c r="G157" s="2" t="s">
        <v>137</v>
      </c>
      <c r="H157" s="5">
        <v>-5827.5</v>
      </c>
      <c r="I157" s="5">
        <v>12654.280000000002</v>
      </c>
    </row>
    <row r="158" spans="1:9" outlineLevel="1" x14ac:dyDescent="0.25">
      <c r="A158" s="2" t="s">
        <v>13</v>
      </c>
      <c r="B158" s="2" t="s">
        <v>213</v>
      </c>
      <c r="C158" s="2" t="s">
        <v>3</v>
      </c>
      <c r="D158" s="2" t="s">
        <v>4</v>
      </c>
      <c r="E158" s="2" t="s">
        <v>5</v>
      </c>
      <c r="F158" s="2" t="s">
        <v>214</v>
      </c>
      <c r="G158" s="2" t="s">
        <v>126</v>
      </c>
      <c r="H158" s="5">
        <v>-795</v>
      </c>
      <c r="I158" s="5">
        <v>11859.280000000002</v>
      </c>
    </row>
    <row r="159" spans="1:9" outlineLevel="1" x14ac:dyDescent="0.25">
      <c r="A159" s="2" t="s">
        <v>13</v>
      </c>
      <c r="B159" s="2" t="s">
        <v>215</v>
      </c>
      <c r="C159" s="2" t="s">
        <v>3</v>
      </c>
      <c r="D159" s="2" t="s">
        <v>4</v>
      </c>
      <c r="E159" s="2" t="s">
        <v>99</v>
      </c>
      <c r="F159" s="2" t="s">
        <v>216</v>
      </c>
      <c r="G159" s="2" t="s">
        <v>49</v>
      </c>
      <c r="H159" s="5">
        <v>-150.52000000000001</v>
      </c>
      <c r="I159" s="5">
        <v>11708.760000000002</v>
      </c>
    </row>
    <row r="160" spans="1:9" outlineLevel="1" x14ac:dyDescent="0.25">
      <c r="A160" s="2" t="s">
        <v>13</v>
      </c>
      <c r="B160" s="2" t="s">
        <v>215</v>
      </c>
      <c r="C160" s="2" t="s">
        <v>3</v>
      </c>
      <c r="D160" s="2" t="s">
        <v>4</v>
      </c>
      <c r="E160" s="2" t="s">
        <v>217</v>
      </c>
      <c r="F160" s="2" t="s">
        <v>218</v>
      </c>
      <c r="G160" s="2" t="s">
        <v>94</v>
      </c>
      <c r="H160" s="5">
        <v>-2078</v>
      </c>
      <c r="I160" s="5">
        <v>9630.760000000002</v>
      </c>
    </row>
    <row r="161" spans="1:9" outlineLevel="1" x14ac:dyDescent="0.25">
      <c r="A161" s="2" t="s">
        <v>13</v>
      </c>
      <c r="B161" s="2" t="s">
        <v>215</v>
      </c>
      <c r="C161" s="2" t="s">
        <v>3</v>
      </c>
      <c r="D161" s="2" t="s">
        <v>4</v>
      </c>
      <c r="E161" s="2" t="s">
        <v>5</v>
      </c>
      <c r="F161" s="2" t="s">
        <v>81</v>
      </c>
      <c r="G161" s="2" t="s">
        <v>6</v>
      </c>
      <c r="H161" s="5">
        <v>-30</v>
      </c>
      <c r="I161" s="5">
        <v>9600.760000000002</v>
      </c>
    </row>
    <row r="162" spans="1:9" ht="23.25" outlineLevel="1" x14ac:dyDescent="0.25">
      <c r="A162" s="2" t="s">
        <v>13</v>
      </c>
      <c r="B162" s="2" t="s">
        <v>215</v>
      </c>
      <c r="C162" s="2" t="s">
        <v>3</v>
      </c>
      <c r="D162" s="2" t="s">
        <v>4</v>
      </c>
      <c r="E162" s="2" t="s">
        <v>84</v>
      </c>
      <c r="F162" s="2" t="s">
        <v>219</v>
      </c>
      <c r="G162" s="2" t="s">
        <v>73</v>
      </c>
      <c r="H162" s="5">
        <v>-5820</v>
      </c>
      <c r="I162" s="5">
        <v>3780.760000000002</v>
      </c>
    </row>
    <row r="163" spans="1:9" outlineLevel="1" x14ac:dyDescent="0.25">
      <c r="A163" s="2" t="s">
        <v>13</v>
      </c>
      <c r="B163" s="2" t="s">
        <v>215</v>
      </c>
      <c r="C163" s="2" t="s">
        <v>17</v>
      </c>
      <c r="D163" s="2" t="s">
        <v>4</v>
      </c>
      <c r="E163" s="2" t="s">
        <v>4</v>
      </c>
      <c r="F163" s="2" t="s">
        <v>220</v>
      </c>
      <c r="G163" s="2" t="s">
        <v>221</v>
      </c>
      <c r="H163" s="5">
        <v>750</v>
      </c>
      <c r="I163" s="5">
        <v>4530.760000000002</v>
      </c>
    </row>
    <row r="164" spans="1:9" outlineLevel="1" x14ac:dyDescent="0.25">
      <c r="A164" s="2" t="s">
        <v>13</v>
      </c>
      <c r="B164" s="2" t="s">
        <v>222</v>
      </c>
      <c r="C164" s="2" t="s">
        <v>3</v>
      </c>
      <c r="D164" s="2" t="s">
        <v>4</v>
      </c>
      <c r="E164" s="2" t="s">
        <v>5</v>
      </c>
      <c r="F164" s="2" t="s">
        <v>223</v>
      </c>
      <c r="G164" s="2" t="s">
        <v>6</v>
      </c>
      <c r="H164" s="5">
        <v>-5</v>
      </c>
      <c r="I164" s="5">
        <v>4525.760000000002</v>
      </c>
    </row>
    <row r="165" spans="1:9" outlineLevel="1" x14ac:dyDescent="0.25">
      <c r="A165" s="2" t="s">
        <v>13</v>
      </c>
      <c r="B165" s="2" t="s">
        <v>14</v>
      </c>
      <c r="C165" s="2" t="s">
        <v>3</v>
      </c>
      <c r="D165" s="2" t="s">
        <v>4</v>
      </c>
      <c r="E165" s="2" t="s">
        <v>5</v>
      </c>
      <c r="F165" s="2" t="s">
        <v>28</v>
      </c>
      <c r="G165" s="2" t="s">
        <v>6</v>
      </c>
      <c r="H165" s="5">
        <v>-29.95</v>
      </c>
      <c r="I165" s="5">
        <v>4495.8100000000022</v>
      </c>
    </row>
    <row r="166" spans="1:9" outlineLevel="1" x14ac:dyDescent="0.25">
      <c r="A166" s="2" t="s">
        <v>13</v>
      </c>
      <c r="B166" s="2" t="s">
        <v>224</v>
      </c>
      <c r="C166" s="2" t="s">
        <v>3</v>
      </c>
      <c r="D166" s="2" t="s">
        <v>4</v>
      </c>
      <c r="E166" s="2" t="s">
        <v>29</v>
      </c>
      <c r="F166" s="2" t="s">
        <v>30</v>
      </c>
      <c r="G166" s="2" t="s">
        <v>31</v>
      </c>
      <c r="H166" s="5">
        <v>-676</v>
      </c>
      <c r="I166" s="5">
        <v>3819.8100000000022</v>
      </c>
    </row>
    <row r="167" spans="1:9" ht="23.25" outlineLevel="1" x14ac:dyDescent="0.25">
      <c r="A167" s="2" t="s">
        <v>13</v>
      </c>
      <c r="B167" s="2" t="s">
        <v>225</v>
      </c>
      <c r="C167" s="2" t="s">
        <v>3</v>
      </c>
      <c r="D167" s="2" t="s">
        <v>4</v>
      </c>
      <c r="E167" s="2" t="s">
        <v>84</v>
      </c>
      <c r="F167" s="2" t="s">
        <v>226</v>
      </c>
      <c r="G167" s="2" t="s">
        <v>73</v>
      </c>
      <c r="H167" s="5">
        <v>-1180</v>
      </c>
      <c r="I167" s="5">
        <v>2639.8100000000022</v>
      </c>
    </row>
    <row r="168" spans="1:9" outlineLevel="1" x14ac:dyDescent="0.25">
      <c r="A168" s="2" t="s">
        <v>13</v>
      </c>
      <c r="B168" s="2" t="s">
        <v>225</v>
      </c>
      <c r="C168" s="2" t="s">
        <v>3</v>
      </c>
      <c r="D168" s="2" t="s">
        <v>4</v>
      </c>
      <c r="E168" s="2" t="s">
        <v>217</v>
      </c>
      <c r="F168" s="2" t="s">
        <v>227</v>
      </c>
      <c r="G168" s="2" t="s">
        <v>73</v>
      </c>
      <c r="H168" s="5">
        <v>-828</v>
      </c>
      <c r="I168" s="5">
        <v>1811.8100000000022</v>
      </c>
    </row>
    <row r="169" spans="1:9" outlineLevel="1" x14ac:dyDescent="0.25">
      <c r="A169" s="2" t="s">
        <v>13</v>
      </c>
      <c r="B169" s="2" t="s">
        <v>225</v>
      </c>
      <c r="C169" s="2" t="s">
        <v>3</v>
      </c>
      <c r="D169" s="2" t="s">
        <v>4</v>
      </c>
      <c r="E169" s="2" t="s">
        <v>5</v>
      </c>
      <c r="F169" s="2" t="s">
        <v>81</v>
      </c>
      <c r="G169" s="2" t="s">
        <v>6</v>
      </c>
      <c r="H169" s="5">
        <v>-30</v>
      </c>
      <c r="I169" s="5">
        <v>1781.8100000000022</v>
      </c>
    </row>
    <row r="170" spans="1:9" outlineLevel="1" x14ac:dyDescent="0.25">
      <c r="A170" s="2" t="s">
        <v>13</v>
      </c>
      <c r="B170" s="2" t="s">
        <v>228</v>
      </c>
      <c r="C170" s="2" t="s">
        <v>3</v>
      </c>
      <c r="D170" s="2" t="s">
        <v>4</v>
      </c>
      <c r="E170" s="2" t="s">
        <v>36</v>
      </c>
      <c r="F170" s="2" t="s">
        <v>229</v>
      </c>
      <c r="G170" s="2" t="s">
        <v>6</v>
      </c>
      <c r="H170" s="5">
        <v>-1.99</v>
      </c>
      <c r="I170" s="5">
        <v>1779.8200000000022</v>
      </c>
    </row>
    <row r="171" spans="1:9" outlineLevel="1" x14ac:dyDescent="0.25">
      <c r="A171" s="2" t="s">
        <v>13</v>
      </c>
      <c r="B171" s="2" t="s">
        <v>228</v>
      </c>
      <c r="C171" s="2" t="s">
        <v>3</v>
      </c>
      <c r="D171" s="2" t="s">
        <v>4</v>
      </c>
      <c r="E171" s="2" t="s">
        <v>33</v>
      </c>
      <c r="F171" s="2" t="s">
        <v>230</v>
      </c>
      <c r="G171" s="2" t="s">
        <v>35</v>
      </c>
      <c r="H171" s="5">
        <v>-308.95999999999998</v>
      </c>
      <c r="I171" s="5">
        <v>1470.8600000000022</v>
      </c>
    </row>
    <row r="172" spans="1:9" outlineLevel="1" x14ac:dyDescent="0.25">
      <c r="A172" s="2" t="s">
        <v>13</v>
      </c>
      <c r="B172" s="2" t="s">
        <v>228</v>
      </c>
      <c r="C172" s="2" t="s">
        <v>3</v>
      </c>
      <c r="D172" s="2" t="s">
        <v>4</v>
      </c>
      <c r="E172" s="2" t="s">
        <v>33</v>
      </c>
      <c r="F172" s="2" t="s">
        <v>231</v>
      </c>
      <c r="G172" s="2" t="s">
        <v>35</v>
      </c>
      <c r="H172" s="5">
        <v>-283.73</v>
      </c>
      <c r="I172" s="5">
        <v>1187.1300000000022</v>
      </c>
    </row>
    <row r="173" spans="1:9" outlineLevel="1" x14ac:dyDescent="0.25">
      <c r="A173" s="2" t="s">
        <v>13</v>
      </c>
      <c r="B173" s="2" t="s">
        <v>228</v>
      </c>
      <c r="C173" s="2" t="s">
        <v>3</v>
      </c>
      <c r="D173" s="2" t="s">
        <v>4</v>
      </c>
      <c r="E173" s="2" t="s">
        <v>33</v>
      </c>
      <c r="F173" s="2" t="s">
        <v>232</v>
      </c>
      <c r="G173" s="2" t="s">
        <v>35</v>
      </c>
      <c r="H173" s="5">
        <v>-283.73</v>
      </c>
      <c r="I173" s="5">
        <v>903.40000000000214</v>
      </c>
    </row>
    <row r="174" spans="1:9" outlineLevel="1" x14ac:dyDescent="0.25">
      <c r="A174" s="2" t="s">
        <v>13</v>
      </c>
      <c r="B174" s="2" t="s">
        <v>228</v>
      </c>
      <c r="C174" s="2" t="s">
        <v>3</v>
      </c>
      <c r="D174" s="2" t="s">
        <v>4</v>
      </c>
      <c r="E174" s="2" t="s">
        <v>36</v>
      </c>
      <c r="F174" s="2" t="s">
        <v>233</v>
      </c>
      <c r="G174" s="2" t="s">
        <v>6</v>
      </c>
      <c r="H174" s="5">
        <v>-1.99</v>
      </c>
      <c r="I174" s="5">
        <v>901.41000000000213</v>
      </c>
    </row>
    <row r="175" spans="1:9" outlineLevel="1" x14ac:dyDescent="0.25">
      <c r="A175" s="2" t="s">
        <v>13</v>
      </c>
      <c r="B175" s="2" t="s">
        <v>228</v>
      </c>
      <c r="C175" s="2" t="s">
        <v>3</v>
      </c>
      <c r="D175" s="2" t="s">
        <v>4</v>
      </c>
      <c r="E175" s="2" t="s">
        <v>36</v>
      </c>
      <c r="F175" s="2" t="s">
        <v>234</v>
      </c>
      <c r="G175" s="2" t="s">
        <v>6</v>
      </c>
      <c r="H175" s="5">
        <v>-1.99</v>
      </c>
      <c r="I175" s="5">
        <v>899.42000000000212</v>
      </c>
    </row>
    <row r="176" spans="1:9" outlineLevel="1" x14ac:dyDescent="0.25">
      <c r="A176" s="2" t="s">
        <v>13</v>
      </c>
      <c r="B176" s="2" t="s">
        <v>228</v>
      </c>
      <c r="C176" s="2" t="s">
        <v>3</v>
      </c>
      <c r="D176" s="2" t="s">
        <v>4</v>
      </c>
      <c r="E176" s="2" t="s">
        <v>33</v>
      </c>
      <c r="F176" s="2" t="s">
        <v>235</v>
      </c>
      <c r="G176" s="2" t="s">
        <v>35</v>
      </c>
      <c r="H176" s="5">
        <v>-483.2</v>
      </c>
      <c r="I176" s="5">
        <v>416.22000000000213</v>
      </c>
    </row>
    <row r="177" spans="1:9" outlineLevel="1" x14ac:dyDescent="0.25">
      <c r="A177" s="2" t="s">
        <v>13</v>
      </c>
      <c r="B177" s="2" t="s">
        <v>228</v>
      </c>
      <c r="C177" s="2" t="s">
        <v>3</v>
      </c>
      <c r="D177" s="2" t="s">
        <v>4</v>
      </c>
      <c r="E177" s="2" t="s">
        <v>5</v>
      </c>
      <c r="F177" s="2" t="s">
        <v>236</v>
      </c>
      <c r="G177" s="2" t="s">
        <v>6</v>
      </c>
      <c r="H177" s="5">
        <v>-5</v>
      </c>
      <c r="I177" s="5">
        <v>411.22000000000213</v>
      </c>
    </row>
    <row r="178" spans="1:9" outlineLevel="1" x14ac:dyDescent="0.25">
      <c r="A178" s="2" t="s">
        <v>13</v>
      </c>
      <c r="B178" s="2" t="s">
        <v>228</v>
      </c>
      <c r="C178" s="2" t="s">
        <v>3</v>
      </c>
      <c r="D178" s="2" t="s">
        <v>4</v>
      </c>
      <c r="E178" s="2" t="s">
        <v>36</v>
      </c>
      <c r="F178" s="2" t="s">
        <v>237</v>
      </c>
      <c r="G178" s="2" t="s">
        <v>6</v>
      </c>
      <c r="H178" s="5">
        <v>-1.99</v>
      </c>
      <c r="I178" s="5">
        <v>409.23000000000212</v>
      </c>
    </row>
    <row r="179" spans="1:9" outlineLevel="1" x14ac:dyDescent="0.25">
      <c r="A179" s="2" t="s">
        <v>13</v>
      </c>
      <c r="B179" s="2" t="s">
        <v>228</v>
      </c>
      <c r="C179" s="2" t="s">
        <v>3</v>
      </c>
      <c r="D179" s="2" t="s">
        <v>4</v>
      </c>
      <c r="E179" s="2" t="s">
        <v>33</v>
      </c>
      <c r="F179" s="2" t="s">
        <v>238</v>
      </c>
      <c r="G179" s="2" t="s">
        <v>35</v>
      </c>
      <c r="H179" s="5">
        <v>-607.58000000000004</v>
      </c>
      <c r="I179" s="5">
        <v>-198.34999999999792</v>
      </c>
    </row>
    <row r="180" spans="1:9" outlineLevel="1" x14ac:dyDescent="0.25">
      <c r="A180" s="2" t="s">
        <v>13</v>
      </c>
      <c r="B180" s="2" t="s">
        <v>228</v>
      </c>
      <c r="C180" s="2" t="s">
        <v>3</v>
      </c>
      <c r="D180" s="2" t="s">
        <v>4</v>
      </c>
      <c r="E180" s="2" t="s">
        <v>36</v>
      </c>
      <c r="F180" s="2" t="s">
        <v>239</v>
      </c>
      <c r="G180" s="2" t="s">
        <v>6</v>
      </c>
      <c r="H180" s="5">
        <v>-1.99</v>
      </c>
      <c r="I180" s="5">
        <v>-200.33999999999793</v>
      </c>
    </row>
    <row r="181" spans="1:9" outlineLevel="1" x14ac:dyDescent="0.25">
      <c r="A181" s="2" t="s">
        <v>13</v>
      </c>
      <c r="B181" s="2" t="s">
        <v>240</v>
      </c>
      <c r="C181" s="2" t="s">
        <v>3</v>
      </c>
      <c r="D181" s="2" t="s">
        <v>4</v>
      </c>
      <c r="E181" s="2" t="s">
        <v>47</v>
      </c>
      <c r="F181" s="2" t="s">
        <v>50</v>
      </c>
      <c r="G181" s="2" t="s">
        <v>49</v>
      </c>
      <c r="H181" s="5">
        <v>-522.44000000000005</v>
      </c>
      <c r="I181" s="5">
        <v>-722.77999999999793</v>
      </c>
    </row>
    <row r="182" spans="1:9" outlineLevel="1" x14ac:dyDescent="0.25">
      <c r="A182" s="2" t="s">
        <v>13</v>
      </c>
      <c r="B182" s="2" t="s">
        <v>240</v>
      </c>
      <c r="C182" s="2" t="s">
        <v>3</v>
      </c>
      <c r="D182" s="2" t="s">
        <v>4</v>
      </c>
      <c r="E182" s="2" t="s">
        <v>47</v>
      </c>
      <c r="F182" s="2" t="s">
        <v>48</v>
      </c>
      <c r="G182" s="2" t="s">
        <v>49</v>
      </c>
      <c r="H182" s="5">
        <v>-480.12</v>
      </c>
      <c r="I182" s="5">
        <v>-1202.8999999999978</v>
      </c>
    </row>
    <row r="183" spans="1:9" outlineLevel="1" x14ac:dyDescent="0.25">
      <c r="A183" s="2" t="s">
        <v>13</v>
      </c>
      <c r="B183" s="2" t="s">
        <v>240</v>
      </c>
      <c r="C183" s="2" t="s">
        <v>3</v>
      </c>
      <c r="D183" s="2" t="s">
        <v>4</v>
      </c>
      <c r="E183" s="2" t="s">
        <v>47</v>
      </c>
      <c r="F183" s="2" t="s">
        <v>51</v>
      </c>
      <c r="G183" s="2" t="s">
        <v>49</v>
      </c>
      <c r="H183" s="5">
        <v>-114.63</v>
      </c>
      <c r="I183" s="5">
        <v>-1317.5299999999979</v>
      </c>
    </row>
    <row r="184" spans="1:9" outlineLevel="1" x14ac:dyDescent="0.25">
      <c r="A184" s="2" t="s">
        <v>13</v>
      </c>
      <c r="B184" s="2" t="s">
        <v>241</v>
      </c>
      <c r="C184" s="2" t="s">
        <v>3</v>
      </c>
      <c r="D184" s="2" t="s">
        <v>4</v>
      </c>
      <c r="E184" s="2" t="s">
        <v>5</v>
      </c>
      <c r="F184" s="2" t="s">
        <v>81</v>
      </c>
      <c r="G184" s="2" t="s">
        <v>6</v>
      </c>
      <c r="H184" s="5">
        <v>-30</v>
      </c>
      <c r="I184" s="5">
        <v>-1347.5299999999979</v>
      </c>
    </row>
    <row r="185" spans="1:9" ht="23.25" outlineLevel="1" x14ac:dyDescent="0.25">
      <c r="A185" s="2" t="s">
        <v>13</v>
      </c>
      <c r="B185" s="2" t="s">
        <v>241</v>
      </c>
      <c r="C185" s="2" t="s">
        <v>3</v>
      </c>
      <c r="D185" s="2" t="s">
        <v>4</v>
      </c>
      <c r="E185" s="2" t="s">
        <v>217</v>
      </c>
      <c r="F185" s="2" t="s">
        <v>242</v>
      </c>
      <c r="G185" s="2" t="s">
        <v>73</v>
      </c>
      <c r="H185" s="5">
        <v>-200</v>
      </c>
      <c r="I185" s="5">
        <v>-1547.5299999999979</v>
      </c>
    </row>
    <row r="186" spans="1:9" outlineLevel="1" x14ac:dyDescent="0.25">
      <c r="A186" s="2" t="s">
        <v>13</v>
      </c>
      <c r="B186" s="2" t="s">
        <v>241</v>
      </c>
      <c r="C186" s="2" t="s">
        <v>3</v>
      </c>
      <c r="D186" s="2" t="s">
        <v>4</v>
      </c>
      <c r="E186" s="2" t="s">
        <v>84</v>
      </c>
      <c r="F186" s="2" t="s">
        <v>243</v>
      </c>
      <c r="G186" s="2" t="s">
        <v>73</v>
      </c>
      <c r="H186" s="5">
        <v>-500</v>
      </c>
      <c r="I186" s="5">
        <v>-2047.5299999999979</v>
      </c>
    </row>
    <row r="187" spans="1:9" outlineLevel="1" x14ac:dyDescent="0.25">
      <c r="A187" s="2" t="s">
        <v>13</v>
      </c>
      <c r="B187" s="2" t="s">
        <v>244</v>
      </c>
      <c r="C187" s="2" t="s">
        <v>17</v>
      </c>
      <c r="D187" s="2" t="s">
        <v>4</v>
      </c>
      <c r="E187" s="2" t="s">
        <v>61</v>
      </c>
      <c r="F187" s="2" t="s">
        <v>245</v>
      </c>
      <c r="G187" s="2" t="s">
        <v>63</v>
      </c>
      <c r="H187" s="5">
        <v>12096.19</v>
      </c>
      <c r="I187" s="5">
        <v>10048.660000000003</v>
      </c>
    </row>
    <row r="188" spans="1:9" outlineLevel="1" x14ac:dyDescent="0.25">
      <c r="A188" s="2" t="s">
        <v>13</v>
      </c>
      <c r="B188" s="2" t="s">
        <v>244</v>
      </c>
      <c r="C188" s="2" t="s">
        <v>3</v>
      </c>
      <c r="D188" s="2" t="s">
        <v>4</v>
      </c>
      <c r="E188" s="2" t="s">
        <v>64</v>
      </c>
      <c r="F188" s="2" t="s">
        <v>65</v>
      </c>
      <c r="G188" s="2" t="s">
        <v>49</v>
      </c>
      <c r="H188" s="5">
        <v>-44.75</v>
      </c>
      <c r="I188" s="5">
        <v>10003.910000000003</v>
      </c>
    </row>
    <row r="189" spans="1:9" outlineLevel="1" x14ac:dyDescent="0.25">
      <c r="A189" s="2" t="s">
        <v>13</v>
      </c>
      <c r="B189" s="2" t="s">
        <v>246</v>
      </c>
      <c r="C189" s="2" t="s">
        <v>3</v>
      </c>
      <c r="D189" s="2" t="s">
        <v>4</v>
      </c>
      <c r="E189" s="2" t="s">
        <v>67</v>
      </c>
      <c r="F189" s="2" t="s">
        <v>68</v>
      </c>
      <c r="G189" s="2" t="s">
        <v>49</v>
      </c>
      <c r="H189" s="5">
        <v>-294.62</v>
      </c>
      <c r="I189" s="5">
        <v>9709.2900000000027</v>
      </c>
    </row>
    <row r="190" spans="1:9" outlineLevel="1" x14ac:dyDescent="0.25">
      <c r="A190" s="2" t="s">
        <v>13</v>
      </c>
      <c r="B190" s="2" t="s">
        <v>247</v>
      </c>
      <c r="C190" s="2" t="s">
        <v>3</v>
      </c>
      <c r="D190" s="2" t="s">
        <v>4</v>
      </c>
      <c r="E190" s="2" t="s">
        <v>84</v>
      </c>
      <c r="F190" s="2" t="s">
        <v>248</v>
      </c>
      <c r="G190" s="2" t="s">
        <v>73</v>
      </c>
      <c r="H190" s="5">
        <v>-630</v>
      </c>
      <c r="I190" s="5">
        <v>9079.2900000000027</v>
      </c>
    </row>
    <row r="191" spans="1:9" outlineLevel="1" x14ac:dyDescent="0.25">
      <c r="A191" s="2" t="s">
        <v>13</v>
      </c>
      <c r="B191" s="2" t="s">
        <v>247</v>
      </c>
      <c r="C191" s="2" t="s">
        <v>3</v>
      </c>
      <c r="D191" s="2" t="s">
        <v>4</v>
      </c>
      <c r="E191" s="2" t="s">
        <v>88</v>
      </c>
      <c r="F191" s="2" t="s">
        <v>249</v>
      </c>
      <c r="G191" s="2" t="s">
        <v>73</v>
      </c>
      <c r="H191" s="5">
        <v>-275</v>
      </c>
      <c r="I191" s="5">
        <v>8804.2900000000027</v>
      </c>
    </row>
    <row r="192" spans="1:9" outlineLevel="1" x14ac:dyDescent="0.25">
      <c r="A192" s="2" t="s">
        <v>13</v>
      </c>
      <c r="B192" s="2" t="s">
        <v>247</v>
      </c>
      <c r="C192" s="2" t="s">
        <v>3</v>
      </c>
      <c r="D192" s="2" t="s">
        <v>4</v>
      </c>
      <c r="E192" s="2" t="s">
        <v>250</v>
      </c>
      <c r="F192" s="2" t="s">
        <v>251</v>
      </c>
      <c r="G192" s="2" t="s">
        <v>252</v>
      </c>
      <c r="H192" s="5">
        <v>-4800</v>
      </c>
      <c r="I192" s="5">
        <v>4004.2900000000027</v>
      </c>
    </row>
    <row r="193" spans="1:9" outlineLevel="1" x14ac:dyDescent="0.25">
      <c r="A193" s="2" t="s">
        <v>13</v>
      </c>
      <c r="B193" s="2" t="s">
        <v>247</v>
      </c>
      <c r="C193" s="2" t="s">
        <v>3</v>
      </c>
      <c r="D193" s="2" t="s">
        <v>4</v>
      </c>
      <c r="E193" s="2" t="s">
        <v>79</v>
      </c>
      <c r="F193" s="2" t="s">
        <v>253</v>
      </c>
      <c r="G193" s="2" t="s">
        <v>73</v>
      </c>
      <c r="H193" s="5">
        <v>-120</v>
      </c>
      <c r="I193" s="5">
        <v>3884.2900000000027</v>
      </c>
    </row>
    <row r="194" spans="1:9" outlineLevel="1" x14ac:dyDescent="0.25">
      <c r="A194" s="2" t="s">
        <v>13</v>
      </c>
      <c r="B194" s="2" t="s">
        <v>254</v>
      </c>
      <c r="C194" s="2" t="s">
        <v>200</v>
      </c>
      <c r="D194" s="2" t="s">
        <v>4</v>
      </c>
      <c r="E194" s="2" t="s">
        <v>174</v>
      </c>
      <c r="F194" s="2" t="s">
        <v>4</v>
      </c>
      <c r="G194" s="2" t="s">
        <v>201</v>
      </c>
      <c r="H194" s="5">
        <v>95</v>
      </c>
      <c r="I194" s="5">
        <v>3979.2900000000027</v>
      </c>
    </row>
    <row r="195" spans="1:9" outlineLevel="1" x14ac:dyDescent="0.25">
      <c r="A195" s="2" t="s">
        <v>13</v>
      </c>
      <c r="B195" s="2" t="s">
        <v>255</v>
      </c>
      <c r="C195" s="2" t="s">
        <v>256</v>
      </c>
      <c r="D195" s="2" t="s">
        <v>4</v>
      </c>
      <c r="E195" s="2" t="s">
        <v>250</v>
      </c>
      <c r="F195" s="2" t="s">
        <v>4</v>
      </c>
      <c r="G195" s="2" t="s">
        <v>252</v>
      </c>
      <c r="H195" s="5">
        <v>-4400</v>
      </c>
      <c r="I195" s="5">
        <v>-420.70999999999731</v>
      </c>
    </row>
    <row r="196" spans="1:9" outlineLevel="1" x14ac:dyDescent="0.25">
      <c r="A196" s="2" t="s">
        <v>13</v>
      </c>
      <c r="B196" s="2" t="s">
        <v>255</v>
      </c>
      <c r="C196" s="2" t="s">
        <v>3</v>
      </c>
      <c r="D196" s="2" t="s">
        <v>4</v>
      </c>
      <c r="E196" s="2" t="s">
        <v>84</v>
      </c>
      <c r="F196" s="2" t="s">
        <v>257</v>
      </c>
      <c r="G196" s="2" t="s">
        <v>73</v>
      </c>
      <c r="H196" s="5">
        <v>-650</v>
      </c>
      <c r="I196" s="5">
        <v>-1070.7099999999973</v>
      </c>
    </row>
    <row r="197" spans="1:9" outlineLevel="1" x14ac:dyDescent="0.25">
      <c r="A197" s="2" t="s">
        <v>13</v>
      </c>
      <c r="B197" s="2" t="s">
        <v>255</v>
      </c>
      <c r="C197" s="2" t="s">
        <v>3</v>
      </c>
      <c r="D197" s="2" t="s">
        <v>4</v>
      </c>
      <c r="E197" s="2" t="s">
        <v>79</v>
      </c>
      <c r="F197" s="2" t="s">
        <v>258</v>
      </c>
      <c r="G197" s="2" t="s">
        <v>73</v>
      </c>
      <c r="H197" s="5">
        <v>-240</v>
      </c>
      <c r="I197" s="5">
        <v>-1310.7099999999973</v>
      </c>
    </row>
    <row r="198" spans="1:9" outlineLevel="1" x14ac:dyDescent="0.25">
      <c r="A198" s="2" t="s">
        <v>13</v>
      </c>
      <c r="B198" s="2" t="s">
        <v>255</v>
      </c>
      <c r="C198" s="2" t="s">
        <v>3</v>
      </c>
      <c r="D198" s="2" t="s">
        <v>4</v>
      </c>
      <c r="E198" s="2" t="s">
        <v>99</v>
      </c>
      <c r="F198" s="2" t="s">
        <v>259</v>
      </c>
      <c r="G198" s="2" t="s">
        <v>49</v>
      </c>
      <c r="H198" s="5">
        <v>-150.52000000000001</v>
      </c>
      <c r="I198" s="5">
        <v>-1461.2299999999973</v>
      </c>
    </row>
    <row r="199" spans="1:9" outlineLevel="1" x14ac:dyDescent="0.25">
      <c r="A199" s="2" t="s">
        <v>13</v>
      </c>
      <c r="B199" s="2" t="s">
        <v>255</v>
      </c>
      <c r="C199" s="2" t="s">
        <v>3</v>
      </c>
      <c r="D199" s="2" t="s">
        <v>4</v>
      </c>
      <c r="E199" s="2" t="s">
        <v>88</v>
      </c>
      <c r="F199" s="2" t="s">
        <v>260</v>
      </c>
      <c r="G199" s="2" t="s">
        <v>73</v>
      </c>
      <c r="H199" s="5">
        <v>-600</v>
      </c>
      <c r="I199" s="5">
        <v>-2061.2299999999973</v>
      </c>
    </row>
    <row r="200" spans="1:9" outlineLevel="1" x14ac:dyDescent="0.25">
      <c r="A200" s="2" t="s">
        <v>13</v>
      </c>
      <c r="B200" s="2" t="s">
        <v>261</v>
      </c>
      <c r="C200" s="2" t="s">
        <v>17</v>
      </c>
      <c r="D200" s="2" t="s">
        <v>4</v>
      </c>
      <c r="E200" s="2" t="s">
        <v>74</v>
      </c>
      <c r="F200" s="2" t="s">
        <v>262</v>
      </c>
      <c r="G200" s="2" t="s">
        <v>117</v>
      </c>
      <c r="H200" s="5">
        <v>10000</v>
      </c>
      <c r="I200" s="5">
        <v>7938.7700000000023</v>
      </c>
    </row>
    <row r="201" spans="1:9" outlineLevel="1" x14ac:dyDescent="0.25">
      <c r="A201" s="2" t="s">
        <v>13</v>
      </c>
      <c r="B201" s="2" t="s">
        <v>15</v>
      </c>
      <c r="C201" s="2" t="s">
        <v>17</v>
      </c>
      <c r="D201" s="2" t="s">
        <v>4</v>
      </c>
      <c r="E201" s="2" t="s">
        <v>263</v>
      </c>
      <c r="F201" s="2" t="s">
        <v>19</v>
      </c>
      <c r="G201" s="2" t="s">
        <v>20</v>
      </c>
      <c r="H201" s="5">
        <v>14918.5</v>
      </c>
      <c r="I201" s="5">
        <v>22857.270000000004</v>
      </c>
    </row>
    <row r="202" spans="1:9" outlineLevel="1" x14ac:dyDescent="0.25">
      <c r="A202" s="2" t="s">
        <v>13</v>
      </c>
      <c r="B202" s="2" t="s">
        <v>15</v>
      </c>
      <c r="C202" s="2" t="s">
        <v>3</v>
      </c>
      <c r="D202" s="2" t="s">
        <v>4</v>
      </c>
      <c r="E202" s="2" t="s">
        <v>21</v>
      </c>
      <c r="F202" s="2" t="s">
        <v>22</v>
      </c>
      <c r="G202" s="2" t="s">
        <v>23</v>
      </c>
      <c r="H202" s="5">
        <v>-446.06</v>
      </c>
      <c r="I202" s="5">
        <v>22411.210000000003</v>
      </c>
    </row>
    <row r="203" spans="1:9" outlineLevel="1" x14ac:dyDescent="0.25">
      <c r="A203" s="2" t="s">
        <v>13</v>
      </c>
      <c r="B203" s="2" t="s">
        <v>264</v>
      </c>
      <c r="C203" s="2" t="s">
        <v>3</v>
      </c>
      <c r="D203" s="2" t="s">
        <v>4</v>
      </c>
      <c r="E203" s="2" t="s">
        <v>5</v>
      </c>
      <c r="F203" s="2" t="s">
        <v>81</v>
      </c>
      <c r="G203" s="2" t="s">
        <v>6</v>
      </c>
      <c r="H203" s="5">
        <v>-30</v>
      </c>
      <c r="I203" s="5">
        <v>22381.210000000003</v>
      </c>
    </row>
    <row r="204" spans="1:9" outlineLevel="1" x14ac:dyDescent="0.25">
      <c r="A204" s="2" t="s">
        <v>13</v>
      </c>
      <c r="B204" s="2" t="s">
        <v>264</v>
      </c>
      <c r="C204" s="2" t="s">
        <v>17</v>
      </c>
      <c r="D204" s="2" t="s">
        <v>4</v>
      </c>
      <c r="E204" s="2" t="s">
        <v>263</v>
      </c>
      <c r="F204" s="2" t="s">
        <v>265</v>
      </c>
      <c r="G204" s="2" t="s">
        <v>60</v>
      </c>
      <c r="H204" s="5">
        <v>14918.5</v>
      </c>
      <c r="I204" s="5">
        <v>37299.710000000006</v>
      </c>
    </row>
    <row r="205" spans="1:9" outlineLevel="1" x14ac:dyDescent="0.25">
      <c r="A205" s="2" t="s">
        <v>13</v>
      </c>
      <c r="B205" s="2" t="s">
        <v>264</v>
      </c>
      <c r="C205" s="2" t="s">
        <v>3</v>
      </c>
      <c r="D205" s="2" t="s">
        <v>4</v>
      </c>
      <c r="E205" s="2" t="s">
        <v>71</v>
      </c>
      <c r="F205" s="2" t="s">
        <v>266</v>
      </c>
      <c r="G205" s="2" t="s">
        <v>73</v>
      </c>
      <c r="H205" s="5">
        <v>-888.66</v>
      </c>
      <c r="I205" s="5">
        <v>36411.050000000003</v>
      </c>
    </row>
    <row r="206" spans="1:9" outlineLevel="1" x14ac:dyDescent="0.25">
      <c r="A206" s="2" t="s">
        <v>13</v>
      </c>
      <c r="B206" s="2" t="s">
        <v>264</v>
      </c>
      <c r="C206" s="2" t="s">
        <v>3</v>
      </c>
      <c r="D206" s="2" t="s">
        <v>4</v>
      </c>
      <c r="E206" s="2" t="s">
        <v>5</v>
      </c>
      <c r="F206" s="2" t="s">
        <v>28</v>
      </c>
      <c r="G206" s="2" t="s">
        <v>6</v>
      </c>
      <c r="H206" s="5">
        <v>-29.95</v>
      </c>
      <c r="I206" s="5">
        <v>36381.100000000006</v>
      </c>
    </row>
    <row r="207" spans="1:9" ht="23.25" outlineLevel="1" x14ac:dyDescent="0.25">
      <c r="A207" s="2" t="s">
        <v>13</v>
      </c>
      <c r="B207" s="2" t="s">
        <v>264</v>
      </c>
      <c r="C207" s="2" t="s">
        <v>3</v>
      </c>
      <c r="D207" s="2" t="s">
        <v>4</v>
      </c>
      <c r="E207" s="2" t="s">
        <v>84</v>
      </c>
      <c r="F207" s="2" t="s">
        <v>267</v>
      </c>
      <c r="G207" s="2" t="s">
        <v>73</v>
      </c>
      <c r="H207" s="5">
        <v>-2800</v>
      </c>
      <c r="I207" s="5">
        <v>33581.100000000006</v>
      </c>
    </row>
    <row r="208" spans="1:9" outlineLevel="1" x14ac:dyDescent="0.25">
      <c r="A208" s="2" t="s">
        <v>13</v>
      </c>
      <c r="B208" s="2" t="s">
        <v>264</v>
      </c>
      <c r="C208" s="2" t="s">
        <v>3</v>
      </c>
      <c r="D208" s="2" t="s">
        <v>4</v>
      </c>
      <c r="E208" s="2" t="s">
        <v>29</v>
      </c>
      <c r="F208" s="2" t="s">
        <v>30</v>
      </c>
      <c r="G208" s="2" t="s">
        <v>31</v>
      </c>
      <c r="H208" s="5">
        <v>-671</v>
      </c>
      <c r="I208" s="5">
        <v>32910.100000000006</v>
      </c>
    </row>
    <row r="209" spans="1:9" outlineLevel="1" x14ac:dyDescent="0.25">
      <c r="A209" s="2" t="s">
        <v>13</v>
      </c>
      <c r="B209" s="2" t="s">
        <v>264</v>
      </c>
      <c r="C209" s="2" t="s">
        <v>3</v>
      </c>
      <c r="D209" s="2" t="s">
        <v>4</v>
      </c>
      <c r="E209" s="2" t="s">
        <v>21</v>
      </c>
      <c r="F209" s="2" t="s">
        <v>268</v>
      </c>
      <c r="G209" s="2" t="s">
        <v>23</v>
      </c>
      <c r="H209" s="5">
        <v>-446.06</v>
      </c>
      <c r="I209" s="5">
        <v>32464.040000000005</v>
      </c>
    </row>
    <row r="210" spans="1:9" outlineLevel="1" x14ac:dyDescent="0.25">
      <c r="A210" s="2" t="s">
        <v>13</v>
      </c>
      <c r="B210" s="2" t="s">
        <v>269</v>
      </c>
      <c r="C210" s="2" t="s">
        <v>3</v>
      </c>
      <c r="D210" s="2" t="s">
        <v>4</v>
      </c>
      <c r="E210" s="2" t="s">
        <v>5</v>
      </c>
      <c r="F210" s="2" t="s">
        <v>270</v>
      </c>
      <c r="G210" s="2" t="s">
        <v>6</v>
      </c>
      <c r="H210" s="5">
        <v>-5</v>
      </c>
      <c r="I210" s="5">
        <v>32459.040000000005</v>
      </c>
    </row>
    <row r="211" spans="1:9" outlineLevel="1" x14ac:dyDescent="0.25">
      <c r="A211" s="2" t="s">
        <v>13</v>
      </c>
      <c r="B211" s="2" t="s">
        <v>271</v>
      </c>
      <c r="C211" s="2" t="s">
        <v>3</v>
      </c>
      <c r="D211" s="2" t="s">
        <v>4</v>
      </c>
      <c r="E211" s="2" t="s">
        <v>33</v>
      </c>
      <c r="F211" s="2" t="s">
        <v>272</v>
      </c>
      <c r="G211" s="2" t="s">
        <v>35</v>
      </c>
      <c r="H211" s="5">
        <v>-283.73</v>
      </c>
      <c r="I211" s="5">
        <v>32175.310000000005</v>
      </c>
    </row>
    <row r="212" spans="1:9" outlineLevel="1" x14ac:dyDescent="0.25">
      <c r="A212" s="2" t="s">
        <v>13</v>
      </c>
      <c r="B212" s="2" t="s">
        <v>271</v>
      </c>
      <c r="C212" s="2" t="s">
        <v>3</v>
      </c>
      <c r="D212" s="2" t="s">
        <v>4</v>
      </c>
      <c r="E212" s="2" t="s">
        <v>36</v>
      </c>
      <c r="F212" s="2" t="s">
        <v>273</v>
      </c>
      <c r="G212" s="2" t="s">
        <v>6</v>
      </c>
      <c r="H212" s="5">
        <v>-1.99</v>
      </c>
      <c r="I212" s="5">
        <v>32173.320000000003</v>
      </c>
    </row>
    <row r="213" spans="1:9" outlineLevel="1" x14ac:dyDescent="0.25">
      <c r="A213" s="2" t="s">
        <v>13</v>
      </c>
      <c r="B213" s="2" t="s">
        <v>271</v>
      </c>
      <c r="C213" s="2" t="s">
        <v>3</v>
      </c>
      <c r="D213" s="2" t="s">
        <v>4</v>
      </c>
      <c r="E213" s="2" t="s">
        <v>36</v>
      </c>
      <c r="F213" s="2" t="s">
        <v>274</v>
      </c>
      <c r="G213" s="2" t="s">
        <v>6</v>
      </c>
      <c r="H213" s="5">
        <v>-1.99</v>
      </c>
      <c r="I213" s="5">
        <v>32171.33</v>
      </c>
    </row>
    <row r="214" spans="1:9" outlineLevel="1" x14ac:dyDescent="0.25">
      <c r="A214" s="2" t="s">
        <v>13</v>
      </c>
      <c r="B214" s="2" t="s">
        <v>271</v>
      </c>
      <c r="C214" s="2" t="s">
        <v>3</v>
      </c>
      <c r="D214" s="2" t="s">
        <v>4</v>
      </c>
      <c r="E214" s="2" t="s">
        <v>33</v>
      </c>
      <c r="F214" s="2" t="s">
        <v>275</v>
      </c>
      <c r="G214" s="2" t="s">
        <v>35</v>
      </c>
      <c r="H214" s="5">
        <v>-483.2</v>
      </c>
      <c r="I214" s="5">
        <v>31688.13</v>
      </c>
    </row>
    <row r="215" spans="1:9" outlineLevel="1" x14ac:dyDescent="0.25">
      <c r="A215" s="2" t="s">
        <v>13</v>
      </c>
      <c r="B215" s="2" t="s">
        <v>271</v>
      </c>
      <c r="C215" s="2" t="s">
        <v>3</v>
      </c>
      <c r="D215" s="2" t="s">
        <v>4</v>
      </c>
      <c r="E215" s="2" t="s">
        <v>33</v>
      </c>
      <c r="F215" s="2" t="s">
        <v>276</v>
      </c>
      <c r="G215" s="2" t="s">
        <v>35</v>
      </c>
      <c r="H215" s="5">
        <v>-283.73</v>
      </c>
      <c r="I215" s="5">
        <v>31404.400000000001</v>
      </c>
    </row>
    <row r="216" spans="1:9" outlineLevel="1" x14ac:dyDescent="0.25">
      <c r="A216" s="2" t="s">
        <v>13</v>
      </c>
      <c r="B216" s="2" t="s">
        <v>271</v>
      </c>
      <c r="C216" s="2" t="s">
        <v>3</v>
      </c>
      <c r="D216" s="2" t="s">
        <v>4</v>
      </c>
      <c r="E216" s="2" t="s">
        <v>36</v>
      </c>
      <c r="F216" s="2" t="s">
        <v>277</v>
      </c>
      <c r="G216" s="2" t="s">
        <v>6</v>
      </c>
      <c r="H216" s="5">
        <v>-1.99</v>
      </c>
      <c r="I216" s="5">
        <v>31402.41</v>
      </c>
    </row>
    <row r="217" spans="1:9" outlineLevel="1" x14ac:dyDescent="0.25">
      <c r="A217" s="2" t="s">
        <v>13</v>
      </c>
      <c r="B217" s="2" t="s">
        <v>271</v>
      </c>
      <c r="C217" s="2" t="s">
        <v>3</v>
      </c>
      <c r="D217" s="2" t="s">
        <v>4</v>
      </c>
      <c r="E217" s="2" t="s">
        <v>36</v>
      </c>
      <c r="F217" s="2" t="s">
        <v>278</v>
      </c>
      <c r="G217" s="2" t="s">
        <v>6</v>
      </c>
      <c r="H217" s="5">
        <v>-1.99</v>
      </c>
      <c r="I217" s="5">
        <v>31400.42</v>
      </c>
    </row>
    <row r="218" spans="1:9" outlineLevel="1" x14ac:dyDescent="0.25">
      <c r="A218" s="2" t="s">
        <v>13</v>
      </c>
      <c r="B218" s="2" t="s">
        <v>271</v>
      </c>
      <c r="C218" s="2" t="s">
        <v>3</v>
      </c>
      <c r="D218" s="2" t="s">
        <v>4</v>
      </c>
      <c r="E218" s="2" t="s">
        <v>33</v>
      </c>
      <c r="F218" s="2" t="s">
        <v>279</v>
      </c>
      <c r="G218" s="2" t="s">
        <v>35</v>
      </c>
      <c r="H218" s="5">
        <v>-607.58000000000004</v>
      </c>
      <c r="I218" s="5">
        <v>30792.839999999997</v>
      </c>
    </row>
    <row r="219" spans="1:9" outlineLevel="1" x14ac:dyDescent="0.25">
      <c r="A219" s="2" t="s">
        <v>13</v>
      </c>
      <c r="B219" s="2" t="s">
        <v>271</v>
      </c>
      <c r="C219" s="2" t="s">
        <v>3</v>
      </c>
      <c r="D219" s="2" t="s">
        <v>4</v>
      </c>
      <c r="E219" s="2" t="s">
        <v>33</v>
      </c>
      <c r="F219" s="2" t="s">
        <v>280</v>
      </c>
      <c r="G219" s="2" t="s">
        <v>35</v>
      </c>
      <c r="H219" s="5">
        <v>-308.95999999999998</v>
      </c>
      <c r="I219" s="5">
        <v>30483.879999999997</v>
      </c>
    </row>
    <row r="220" spans="1:9" outlineLevel="1" x14ac:dyDescent="0.25">
      <c r="A220" s="2" t="s">
        <v>13</v>
      </c>
      <c r="B220" s="2" t="s">
        <v>271</v>
      </c>
      <c r="C220" s="2" t="s">
        <v>3</v>
      </c>
      <c r="D220" s="2" t="s">
        <v>4</v>
      </c>
      <c r="E220" s="2" t="s">
        <v>36</v>
      </c>
      <c r="F220" s="2" t="s">
        <v>281</v>
      </c>
      <c r="G220" s="2" t="s">
        <v>6</v>
      </c>
      <c r="H220" s="5">
        <v>-1.99</v>
      </c>
      <c r="I220" s="5">
        <v>30481.889999999996</v>
      </c>
    </row>
    <row r="221" spans="1:9" outlineLevel="1" x14ac:dyDescent="0.25">
      <c r="A221" s="2" t="s">
        <v>13</v>
      </c>
      <c r="B221" s="2" t="s">
        <v>282</v>
      </c>
      <c r="C221" s="2" t="s">
        <v>3</v>
      </c>
      <c r="D221" s="2" t="s">
        <v>4</v>
      </c>
      <c r="E221" s="2" t="s">
        <v>47</v>
      </c>
      <c r="F221" s="2" t="s">
        <v>50</v>
      </c>
      <c r="G221" s="2" t="s">
        <v>49</v>
      </c>
      <c r="H221" s="5">
        <v>-361.09</v>
      </c>
      <c r="I221" s="5">
        <v>30120.799999999996</v>
      </c>
    </row>
    <row r="222" spans="1:9" outlineLevel="1" x14ac:dyDescent="0.25">
      <c r="A222" s="2" t="s">
        <v>13</v>
      </c>
      <c r="B222" s="2" t="s">
        <v>282</v>
      </c>
      <c r="C222" s="2" t="s">
        <v>3</v>
      </c>
      <c r="D222" s="2" t="s">
        <v>4</v>
      </c>
      <c r="E222" s="2" t="s">
        <v>47</v>
      </c>
      <c r="F222" s="2" t="s">
        <v>48</v>
      </c>
      <c r="G222" s="2" t="s">
        <v>49</v>
      </c>
      <c r="H222" s="5">
        <v>-508.25</v>
      </c>
      <c r="I222" s="5">
        <v>29612.549999999996</v>
      </c>
    </row>
    <row r="223" spans="1:9" outlineLevel="1" x14ac:dyDescent="0.25">
      <c r="A223" s="2" t="s">
        <v>13</v>
      </c>
      <c r="B223" s="2" t="s">
        <v>282</v>
      </c>
      <c r="C223" s="2" t="s">
        <v>3</v>
      </c>
      <c r="D223" s="2" t="s">
        <v>4</v>
      </c>
      <c r="E223" s="2" t="s">
        <v>47</v>
      </c>
      <c r="F223" s="2" t="s">
        <v>51</v>
      </c>
      <c r="G223" s="2" t="s">
        <v>49</v>
      </c>
      <c r="H223" s="5">
        <v>-50.02</v>
      </c>
      <c r="I223" s="5">
        <v>29562.529999999995</v>
      </c>
    </row>
    <row r="224" spans="1:9" outlineLevel="1" x14ac:dyDescent="0.25">
      <c r="A224" s="2" t="s">
        <v>13</v>
      </c>
      <c r="B224" s="2" t="s">
        <v>283</v>
      </c>
      <c r="C224" s="2" t="s">
        <v>3</v>
      </c>
      <c r="D224" s="2" t="s">
        <v>4</v>
      </c>
      <c r="E224" s="2" t="s">
        <v>86</v>
      </c>
      <c r="F224" s="2" t="s">
        <v>284</v>
      </c>
      <c r="G224" s="2" t="s">
        <v>73</v>
      </c>
      <c r="H224" s="5">
        <v>-3250</v>
      </c>
      <c r="I224" s="5">
        <v>26312.529999999995</v>
      </c>
    </row>
    <row r="225" spans="1:9" outlineLevel="1" x14ac:dyDescent="0.25">
      <c r="A225" s="2" t="s">
        <v>13</v>
      </c>
      <c r="B225" s="2" t="s">
        <v>285</v>
      </c>
      <c r="C225" s="2" t="s">
        <v>3</v>
      </c>
      <c r="D225" s="2" t="s">
        <v>4</v>
      </c>
      <c r="E225" s="2" t="s">
        <v>5</v>
      </c>
      <c r="F225" s="2" t="s">
        <v>81</v>
      </c>
      <c r="G225" s="2" t="s">
        <v>6</v>
      </c>
      <c r="H225" s="5">
        <v>-30</v>
      </c>
      <c r="I225" s="5">
        <v>26282.529999999995</v>
      </c>
    </row>
    <row r="226" spans="1:9" outlineLevel="1" x14ac:dyDescent="0.25">
      <c r="A226" s="2" t="s">
        <v>13</v>
      </c>
      <c r="B226" s="2" t="s">
        <v>285</v>
      </c>
      <c r="C226" s="2" t="s">
        <v>3</v>
      </c>
      <c r="D226" s="2" t="s">
        <v>4</v>
      </c>
      <c r="E226" s="2" t="s">
        <v>71</v>
      </c>
      <c r="F226" s="2" t="s">
        <v>286</v>
      </c>
      <c r="G226" s="2" t="s">
        <v>73</v>
      </c>
      <c r="H226" s="5">
        <v>-2071</v>
      </c>
      <c r="I226" s="5">
        <v>24211.529999999995</v>
      </c>
    </row>
    <row r="227" spans="1:9" outlineLevel="1" x14ac:dyDescent="0.25">
      <c r="A227" s="2" t="s">
        <v>13</v>
      </c>
      <c r="B227" s="2" t="s">
        <v>285</v>
      </c>
      <c r="C227" s="2" t="s">
        <v>3</v>
      </c>
      <c r="D227" s="2" t="s">
        <v>4</v>
      </c>
      <c r="E227" s="2" t="s">
        <v>86</v>
      </c>
      <c r="F227" s="2" t="s">
        <v>287</v>
      </c>
      <c r="G227" s="2" t="s">
        <v>73</v>
      </c>
      <c r="H227" s="5">
        <v>-5100</v>
      </c>
      <c r="I227" s="5">
        <v>19111.529999999995</v>
      </c>
    </row>
    <row r="228" spans="1:9" outlineLevel="1" x14ac:dyDescent="0.25">
      <c r="A228" s="2" t="s">
        <v>13</v>
      </c>
      <c r="B228" s="2" t="s">
        <v>285</v>
      </c>
      <c r="C228" s="2" t="s">
        <v>3</v>
      </c>
      <c r="D228" s="2" t="s">
        <v>4</v>
      </c>
      <c r="E228" s="2" t="s">
        <v>64</v>
      </c>
      <c r="F228" s="2" t="s">
        <v>65</v>
      </c>
      <c r="G228" s="2" t="s">
        <v>49</v>
      </c>
      <c r="H228" s="5">
        <v>-44.75</v>
      </c>
      <c r="I228" s="5">
        <v>19066.779999999995</v>
      </c>
    </row>
    <row r="229" spans="1:9" outlineLevel="1" x14ac:dyDescent="0.25">
      <c r="A229" s="2" t="s">
        <v>13</v>
      </c>
      <c r="B229" s="2" t="s">
        <v>285</v>
      </c>
      <c r="C229" s="2" t="s">
        <v>3</v>
      </c>
      <c r="D229" s="2" t="s">
        <v>4</v>
      </c>
      <c r="E229" s="2" t="s">
        <v>135</v>
      </c>
      <c r="F229" s="2" t="s">
        <v>136</v>
      </c>
      <c r="G229" s="2" t="s">
        <v>137</v>
      </c>
      <c r="H229" s="5">
        <v>-8680</v>
      </c>
      <c r="I229" s="5">
        <v>10386.779999999995</v>
      </c>
    </row>
    <row r="230" spans="1:9" ht="23.25" outlineLevel="1" x14ac:dyDescent="0.25">
      <c r="A230" s="2" t="s">
        <v>13</v>
      </c>
      <c r="B230" s="2" t="s">
        <v>285</v>
      </c>
      <c r="C230" s="2" t="s">
        <v>3</v>
      </c>
      <c r="D230" s="2" t="s">
        <v>4</v>
      </c>
      <c r="E230" s="2" t="s">
        <v>84</v>
      </c>
      <c r="F230" s="2" t="s">
        <v>288</v>
      </c>
      <c r="G230" s="2" t="s">
        <v>73</v>
      </c>
      <c r="H230" s="5">
        <v>-3874</v>
      </c>
      <c r="I230" s="5">
        <v>6512.7799999999952</v>
      </c>
    </row>
    <row r="231" spans="1:9" outlineLevel="1" x14ac:dyDescent="0.25">
      <c r="A231" s="2" t="s">
        <v>13</v>
      </c>
      <c r="B231" s="2" t="s">
        <v>285</v>
      </c>
      <c r="C231" s="2" t="s">
        <v>17</v>
      </c>
      <c r="D231" s="2" t="s">
        <v>4</v>
      </c>
      <c r="E231" s="2" t="s">
        <v>61</v>
      </c>
      <c r="F231" s="2" t="s">
        <v>289</v>
      </c>
      <c r="G231" s="2" t="s">
        <v>63</v>
      </c>
      <c r="H231" s="5">
        <v>11304.21</v>
      </c>
      <c r="I231" s="5">
        <v>17816.989999999994</v>
      </c>
    </row>
    <row r="232" spans="1:9" outlineLevel="1" x14ac:dyDescent="0.25">
      <c r="A232" s="2" t="s">
        <v>13</v>
      </c>
      <c r="B232" s="2" t="s">
        <v>290</v>
      </c>
      <c r="C232" s="2" t="s">
        <v>3</v>
      </c>
      <c r="D232" s="2" t="s">
        <v>4</v>
      </c>
      <c r="E232" s="2" t="s">
        <v>5</v>
      </c>
      <c r="F232" s="2" t="s">
        <v>291</v>
      </c>
      <c r="G232" s="2" t="s">
        <v>6</v>
      </c>
      <c r="H232" s="5">
        <v>-5</v>
      </c>
      <c r="I232" s="5">
        <v>17811.989999999994</v>
      </c>
    </row>
    <row r="233" spans="1:9" outlineLevel="1" x14ac:dyDescent="0.25">
      <c r="A233" s="2" t="s">
        <v>13</v>
      </c>
      <c r="B233" s="2" t="s">
        <v>290</v>
      </c>
      <c r="C233" s="2" t="s">
        <v>3</v>
      </c>
      <c r="D233" s="2" t="s">
        <v>4</v>
      </c>
      <c r="E233" s="2" t="s">
        <v>67</v>
      </c>
      <c r="F233" s="2" t="s">
        <v>68</v>
      </c>
      <c r="G233" s="2" t="s">
        <v>49</v>
      </c>
      <c r="H233" s="5">
        <v>-310.31</v>
      </c>
      <c r="I233" s="5">
        <v>17501.679999999993</v>
      </c>
    </row>
    <row r="234" spans="1:9" outlineLevel="1" x14ac:dyDescent="0.25">
      <c r="A234" s="2" t="s">
        <v>13</v>
      </c>
      <c r="B234" s="2" t="s">
        <v>292</v>
      </c>
      <c r="C234" s="2" t="s">
        <v>3</v>
      </c>
      <c r="D234" s="2" t="s">
        <v>4</v>
      </c>
      <c r="E234" s="2" t="s">
        <v>293</v>
      </c>
      <c r="F234" s="2" t="s">
        <v>294</v>
      </c>
      <c r="G234" s="2" t="s">
        <v>73</v>
      </c>
      <c r="H234" s="5">
        <v>-2100</v>
      </c>
      <c r="I234" s="5">
        <v>15401.679999999993</v>
      </c>
    </row>
    <row r="235" spans="1:9" outlineLevel="1" x14ac:dyDescent="0.25">
      <c r="A235" s="2" t="s">
        <v>13</v>
      </c>
      <c r="B235" s="2" t="s">
        <v>295</v>
      </c>
      <c r="C235" s="2" t="s">
        <v>202</v>
      </c>
      <c r="D235" s="2" t="s">
        <v>296</v>
      </c>
      <c r="E235" s="2" t="s">
        <v>4</v>
      </c>
      <c r="F235" s="2" t="s">
        <v>297</v>
      </c>
      <c r="G235" s="2" t="s">
        <v>4</v>
      </c>
      <c r="H235" s="5">
        <v>-1840.23</v>
      </c>
      <c r="I235" s="5">
        <v>13561.449999999993</v>
      </c>
    </row>
    <row r="236" spans="1:9" outlineLevel="1" x14ac:dyDescent="0.25">
      <c r="A236" s="2" t="s">
        <v>13</v>
      </c>
      <c r="B236" s="2" t="s">
        <v>298</v>
      </c>
      <c r="C236" s="2" t="s">
        <v>3</v>
      </c>
      <c r="D236" s="2" t="s">
        <v>4</v>
      </c>
      <c r="E236" s="2" t="s">
        <v>99</v>
      </c>
      <c r="F236" s="2" t="s">
        <v>299</v>
      </c>
      <c r="G236" s="2" t="s">
        <v>49</v>
      </c>
      <c r="H236" s="5">
        <v>-150.52000000000001</v>
      </c>
      <c r="I236" s="5">
        <v>13410.929999999993</v>
      </c>
    </row>
    <row r="237" spans="1:9" outlineLevel="1" x14ac:dyDescent="0.25">
      <c r="A237" s="2" t="s">
        <v>13</v>
      </c>
      <c r="B237" s="2" t="s">
        <v>300</v>
      </c>
      <c r="C237" s="2" t="s">
        <v>3</v>
      </c>
      <c r="D237" s="2" t="s">
        <v>4</v>
      </c>
      <c r="E237" s="2" t="s">
        <v>5</v>
      </c>
      <c r="F237" s="2" t="s">
        <v>28</v>
      </c>
      <c r="G237" s="2" t="s">
        <v>6</v>
      </c>
      <c r="H237" s="5">
        <v>-29.95</v>
      </c>
      <c r="I237" s="5">
        <v>13380.979999999992</v>
      </c>
    </row>
    <row r="238" spans="1:9" outlineLevel="1" x14ac:dyDescent="0.25">
      <c r="A238" s="2" t="s">
        <v>13</v>
      </c>
      <c r="B238" s="2" t="s">
        <v>301</v>
      </c>
      <c r="C238" s="2" t="s">
        <v>3</v>
      </c>
      <c r="D238" s="2" t="s">
        <v>4</v>
      </c>
      <c r="E238" s="2" t="s">
        <v>29</v>
      </c>
      <c r="F238" s="2" t="s">
        <v>30</v>
      </c>
      <c r="G238" s="2" t="s">
        <v>31</v>
      </c>
      <c r="H238" s="5">
        <v>-671</v>
      </c>
      <c r="I238" s="5">
        <v>12709.979999999992</v>
      </c>
    </row>
    <row r="239" spans="1:9" outlineLevel="1" x14ac:dyDescent="0.25">
      <c r="A239" s="2" t="s">
        <v>13</v>
      </c>
      <c r="B239" s="2" t="s">
        <v>302</v>
      </c>
      <c r="C239" s="2" t="s">
        <v>3</v>
      </c>
      <c r="D239" s="2" t="s">
        <v>4</v>
      </c>
      <c r="E239" s="2" t="s">
        <v>33</v>
      </c>
      <c r="F239" s="2" t="s">
        <v>303</v>
      </c>
      <c r="G239" s="2" t="s">
        <v>35</v>
      </c>
      <c r="H239" s="5">
        <v>-607.58000000000004</v>
      </c>
      <c r="I239" s="5">
        <v>12102.399999999992</v>
      </c>
    </row>
    <row r="240" spans="1:9" outlineLevel="1" x14ac:dyDescent="0.25">
      <c r="A240" s="2" t="s">
        <v>13</v>
      </c>
      <c r="B240" s="2" t="s">
        <v>302</v>
      </c>
      <c r="C240" s="2" t="s">
        <v>3</v>
      </c>
      <c r="D240" s="2" t="s">
        <v>4</v>
      </c>
      <c r="E240" s="2" t="s">
        <v>33</v>
      </c>
      <c r="F240" s="2" t="s">
        <v>304</v>
      </c>
      <c r="G240" s="2" t="s">
        <v>35</v>
      </c>
      <c r="H240" s="5">
        <v>-308.95999999999998</v>
      </c>
      <c r="I240" s="5">
        <v>11793.439999999993</v>
      </c>
    </row>
    <row r="241" spans="1:9" outlineLevel="1" x14ac:dyDescent="0.25">
      <c r="A241" s="2" t="s">
        <v>13</v>
      </c>
      <c r="B241" s="2" t="s">
        <v>302</v>
      </c>
      <c r="C241" s="2" t="s">
        <v>3</v>
      </c>
      <c r="D241" s="2" t="s">
        <v>4</v>
      </c>
      <c r="E241" s="2" t="s">
        <v>33</v>
      </c>
      <c r="F241" s="2" t="s">
        <v>305</v>
      </c>
      <c r="G241" s="2" t="s">
        <v>35</v>
      </c>
      <c r="H241" s="5">
        <v>-283.73</v>
      </c>
      <c r="I241" s="5">
        <v>11509.709999999994</v>
      </c>
    </row>
    <row r="242" spans="1:9" outlineLevel="1" x14ac:dyDescent="0.25">
      <c r="A242" s="2" t="s">
        <v>13</v>
      </c>
      <c r="B242" s="2" t="s">
        <v>302</v>
      </c>
      <c r="C242" s="2" t="s">
        <v>3</v>
      </c>
      <c r="D242" s="2" t="s">
        <v>4</v>
      </c>
      <c r="E242" s="2" t="s">
        <v>33</v>
      </c>
      <c r="F242" s="2" t="s">
        <v>306</v>
      </c>
      <c r="G242" s="2" t="s">
        <v>35</v>
      </c>
      <c r="H242" s="5">
        <v>-283.73</v>
      </c>
      <c r="I242" s="5">
        <v>11225.979999999994</v>
      </c>
    </row>
    <row r="243" spans="1:9" outlineLevel="1" x14ac:dyDescent="0.25">
      <c r="A243" s="2" t="s">
        <v>13</v>
      </c>
      <c r="B243" s="2" t="s">
        <v>302</v>
      </c>
      <c r="C243" s="2" t="s">
        <v>3</v>
      </c>
      <c r="D243" s="2" t="s">
        <v>4</v>
      </c>
      <c r="E243" s="2" t="s">
        <v>36</v>
      </c>
      <c r="F243" s="2" t="s">
        <v>307</v>
      </c>
      <c r="G243" s="2" t="s">
        <v>6</v>
      </c>
      <c r="H243" s="5">
        <v>-1.99</v>
      </c>
      <c r="I243" s="5">
        <v>11223.989999999994</v>
      </c>
    </row>
    <row r="244" spans="1:9" outlineLevel="1" x14ac:dyDescent="0.25">
      <c r="A244" s="2" t="s">
        <v>13</v>
      </c>
      <c r="B244" s="2" t="s">
        <v>302</v>
      </c>
      <c r="C244" s="2" t="s">
        <v>3</v>
      </c>
      <c r="D244" s="2" t="s">
        <v>4</v>
      </c>
      <c r="E244" s="2" t="s">
        <v>36</v>
      </c>
      <c r="F244" s="2" t="s">
        <v>308</v>
      </c>
      <c r="G244" s="2" t="s">
        <v>6</v>
      </c>
      <c r="H244" s="5">
        <v>-1.99</v>
      </c>
      <c r="I244" s="5">
        <v>11221.999999999995</v>
      </c>
    </row>
    <row r="245" spans="1:9" outlineLevel="1" x14ac:dyDescent="0.25">
      <c r="A245" s="2" t="s">
        <v>13</v>
      </c>
      <c r="B245" s="2" t="s">
        <v>302</v>
      </c>
      <c r="C245" s="2" t="s">
        <v>3</v>
      </c>
      <c r="D245" s="2" t="s">
        <v>4</v>
      </c>
      <c r="E245" s="2" t="s">
        <v>36</v>
      </c>
      <c r="F245" s="2" t="s">
        <v>309</v>
      </c>
      <c r="G245" s="2" t="s">
        <v>6</v>
      </c>
      <c r="H245" s="5">
        <v>-1.99</v>
      </c>
      <c r="I245" s="5">
        <v>11220.009999999995</v>
      </c>
    </row>
    <row r="246" spans="1:9" outlineLevel="1" x14ac:dyDescent="0.25">
      <c r="A246" s="2" t="s">
        <v>13</v>
      </c>
      <c r="B246" s="2" t="s">
        <v>302</v>
      </c>
      <c r="C246" s="2" t="s">
        <v>3</v>
      </c>
      <c r="D246" s="2" t="s">
        <v>4</v>
      </c>
      <c r="E246" s="2" t="s">
        <v>36</v>
      </c>
      <c r="F246" s="2" t="s">
        <v>310</v>
      </c>
      <c r="G246" s="2" t="s">
        <v>6</v>
      </c>
      <c r="H246" s="5">
        <v>-1.99</v>
      </c>
      <c r="I246" s="5">
        <v>11218.019999999995</v>
      </c>
    </row>
    <row r="247" spans="1:9" outlineLevel="1" x14ac:dyDescent="0.25">
      <c r="A247" s="2" t="s">
        <v>13</v>
      </c>
      <c r="B247" s="2" t="s">
        <v>302</v>
      </c>
      <c r="C247" s="2" t="s">
        <v>3</v>
      </c>
      <c r="D247" s="2" t="s">
        <v>4</v>
      </c>
      <c r="E247" s="2" t="s">
        <v>36</v>
      </c>
      <c r="F247" s="2" t="s">
        <v>311</v>
      </c>
      <c r="G247" s="2" t="s">
        <v>6</v>
      </c>
      <c r="H247" s="5">
        <v>-1.99</v>
      </c>
      <c r="I247" s="5">
        <v>11216.029999999995</v>
      </c>
    </row>
    <row r="248" spans="1:9" outlineLevel="1" x14ac:dyDescent="0.25">
      <c r="A248" s="2" t="s">
        <v>13</v>
      </c>
      <c r="B248" s="2" t="s">
        <v>302</v>
      </c>
      <c r="C248" s="2" t="s">
        <v>3</v>
      </c>
      <c r="D248" s="2" t="s">
        <v>4</v>
      </c>
      <c r="E248" s="2" t="s">
        <v>33</v>
      </c>
      <c r="F248" s="2" t="s">
        <v>312</v>
      </c>
      <c r="G248" s="2" t="s">
        <v>35</v>
      </c>
      <c r="H248" s="5">
        <v>-483.2</v>
      </c>
      <c r="I248" s="5">
        <v>10732.829999999994</v>
      </c>
    </row>
    <row r="249" spans="1:9" outlineLevel="1" x14ac:dyDescent="0.25">
      <c r="A249" s="2" t="s">
        <v>13</v>
      </c>
      <c r="B249" s="2" t="s">
        <v>16</v>
      </c>
      <c r="C249" s="2" t="s">
        <v>3</v>
      </c>
      <c r="D249" s="2" t="s">
        <v>4</v>
      </c>
      <c r="E249" s="2" t="s">
        <v>47</v>
      </c>
      <c r="F249" s="2" t="s">
        <v>51</v>
      </c>
      <c r="G249" s="2" t="s">
        <v>49</v>
      </c>
      <c r="H249" s="5">
        <v>-34.71</v>
      </c>
      <c r="I249" s="5">
        <v>10698.119999999995</v>
      </c>
    </row>
    <row r="250" spans="1:9" outlineLevel="1" x14ac:dyDescent="0.25">
      <c r="A250" s="2" t="s">
        <v>13</v>
      </c>
      <c r="B250" s="2" t="s">
        <v>16</v>
      </c>
      <c r="C250" s="2" t="s">
        <v>3</v>
      </c>
      <c r="D250" s="2" t="s">
        <v>4</v>
      </c>
      <c r="E250" s="2" t="s">
        <v>47</v>
      </c>
      <c r="F250" s="2" t="s">
        <v>50</v>
      </c>
      <c r="G250" s="2" t="s">
        <v>49</v>
      </c>
      <c r="H250" s="5">
        <v>-259.13</v>
      </c>
      <c r="I250" s="5">
        <v>10438.989999999996</v>
      </c>
    </row>
    <row r="251" spans="1:9" outlineLevel="1" x14ac:dyDescent="0.25">
      <c r="A251" s="2" t="s">
        <v>13</v>
      </c>
      <c r="B251" s="2" t="s">
        <v>16</v>
      </c>
      <c r="C251" s="2" t="s">
        <v>3</v>
      </c>
      <c r="D251" s="2" t="s">
        <v>4</v>
      </c>
      <c r="E251" s="2" t="s">
        <v>47</v>
      </c>
      <c r="F251" s="2" t="s">
        <v>48</v>
      </c>
      <c r="G251" s="2" t="s">
        <v>49</v>
      </c>
      <c r="H251" s="5">
        <v>-483.29</v>
      </c>
      <c r="I251" s="5">
        <v>9955.6999999999953</v>
      </c>
    </row>
    <row r="252" spans="1:9" outlineLevel="1" x14ac:dyDescent="0.25">
      <c r="A252" s="2" t="s">
        <v>13</v>
      </c>
      <c r="B252" s="2" t="s">
        <v>16</v>
      </c>
      <c r="C252" s="2" t="s">
        <v>17</v>
      </c>
      <c r="D252" s="2" t="s">
        <v>4</v>
      </c>
      <c r="E252" s="2" t="s">
        <v>74</v>
      </c>
      <c r="F252" s="2" t="s">
        <v>313</v>
      </c>
      <c r="G252" s="2" t="s">
        <v>117</v>
      </c>
      <c r="H252" s="5">
        <v>2500</v>
      </c>
      <c r="I252" s="5">
        <v>12455.699999999995</v>
      </c>
    </row>
    <row r="253" spans="1:9" outlineLevel="1" x14ac:dyDescent="0.25">
      <c r="A253" s="2" t="s">
        <v>13</v>
      </c>
      <c r="B253" s="2" t="s">
        <v>314</v>
      </c>
      <c r="C253" s="2" t="s">
        <v>17</v>
      </c>
      <c r="D253" s="2" t="s">
        <v>4</v>
      </c>
      <c r="E253" s="2" t="s">
        <v>263</v>
      </c>
      <c r="F253" s="2" t="s">
        <v>315</v>
      </c>
      <c r="G253" s="2" t="s">
        <v>60</v>
      </c>
      <c r="H253" s="5">
        <v>1643.91</v>
      </c>
      <c r="I253" s="5">
        <v>14099.609999999995</v>
      </c>
    </row>
    <row r="254" spans="1:9" outlineLevel="1" x14ac:dyDescent="0.25">
      <c r="A254" s="2" t="s">
        <v>13</v>
      </c>
      <c r="B254" s="2" t="s">
        <v>314</v>
      </c>
      <c r="C254" s="2" t="s">
        <v>3</v>
      </c>
      <c r="D254" s="2" t="s">
        <v>4</v>
      </c>
      <c r="E254" s="2" t="s">
        <v>21</v>
      </c>
      <c r="F254" s="2" t="s">
        <v>316</v>
      </c>
      <c r="G254" s="2" t="s">
        <v>23</v>
      </c>
      <c r="H254" s="5">
        <v>-16.440000000000001</v>
      </c>
      <c r="I254" s="5">
        <v>14083.169999999995</v>
      </c>
    </row>
    <row r="255" spans="1:9" outlineLevel="1" x14ac:dyDescent="0.25">
      <c r="A255" s="2" t="s">
        <v>13</v>
      </c>
      <c r="B255" s="2" t="s">
        <v>317</v>
      </c>
      <c r="C255" s="2" t="s">
        <v>3</v>
      </c>
      <c r="D255" s="2" t="s">
        <v>4</v>
      </c>
      <c r="E255" s="2" t="s">
        <v>64</v>
      </c>
      <c r="F255" s="2" t="s">
        <v>65</v>
      </c>
      <c r="G255" s="2" t="s">
        <v>49</v>
      </c>
      <c r="H255" s="5">
        <v>-44.75</v>
      </c>
      <c r="I255" s="5">
        <v>14038.419999999995</v>
      </c>
    </row>
    <row r="256" spans="1:9" outlineLevel="1" x14ac:dyDescent="0.25">
      <c r="A256" s="2" t="s">
        <v>13</v>
      </c>
      <c r="B256" s="2" t="s">
        <v>318</v>
      </c>
      <c r="C256" s="2" t="s">
        <v>17</v>
      </c>
      <c r="D256" s="2" t="s">
        <v>4</v>
      </c>
      <c r="E256" s="2" t="s">
        <v>61</v>
      </c>
      <c r="F256" s="2" t="s">
        <v>319</v>
      </c>
      <c r="G256" s="2" t="s">
        <v>63</v>
      </c>
      <c r="H256" s="5">
        <v>10382.93</v>
      </c>
      <c r="I256" s="5">
        <v>24421.349999999995</v>
      </c>
    </row>
    <row r="257" spans="1:9" outlineLevel="1" x14ac:dyDescent="0.25">
      <c r="A257" s="2" t="s">
        <v>13</v>
      </c>
      <c r="B257" s="2" t="s">
        <v>318</v>
      </c>
      <c r="C257" s="2" t="s">
        <v>3</v>
      </c>
      <c r="D257" s="2" t="s">
        <v>4</v>
      </c>
      <c r="E257" s="2" t="s">
        <v>67</v>
      </c>
      <c r="F257" s="2" t="s">
        <v>68</v>
      </c>
      <c r="G257" s="2" t="s">
        <v>49</v>
      </c>
      <c r="H257" s="5">
        <v>-306.24</v>
      </c>
      <c r="I257" s="5">
        <v>24115.109999999993</v>
      </c>
    </row>
    <row r="258" spans="1:9" outlineLevel="1" x14ac:dyDescent="0.25">
      <c r="A258" s="2" t="s">
        <v>13</v>
      </c>
      <c r="B258" s="2" t="s">
        <v>320</v>
      </c>
      <c r="C258" s="2" t="s">
        <v>3</v>
      </c>
      <c r="D258" s="2" t="s">
        <v>4</v>
      </c>
      <c r="E258" s="2" t="s">
        <v>86</v>
      </c>
      <c r="F258" s="2" t="s">
        <v>321</v>
      </c>
      <c r="G258" s="2" t="s">
        <v>73</v>
      </c>
      <c r="H258" s="5">
        <v>-4800</v>
      </c>
      <c r="I258" s="5">
        <v>19315.109999999993</v>
      </c>
    </row>
    <row r="259" spans="1:9" outlineLevel="1" x14ac:dyDescent="0.25">
      <c r="A259" s="2" t="s">
        <v>13</v>
      </c>
      <c r="B259" s="2" t="s">
        <v>322</v>
      </c>
      <c r="C259" s="2" t="s">
        <v>3</v>
      </c>
      <c r="D259" s="2" t="s">
        <v>4</v>
      </c>
      <c r="E259" s="2" t="s">
        <v>4</v>
      </c>
      <c r="F259" s="2" t="s">
        <v>323</v>
      </c>
      <c r="G259" s="2" t="s">
        <v>73</v>
      </c>
      <c r="H259" s="5">
        <v>-700</v>
      </c>
      <c r="I259" s="5">
        <v>18615.109999999993</v>
      </c>
    </row>
    <row r="260" spans="1:9" outlineLevel="1" x14ac:dyDescent="0.25">
      <c r="A260" s="2" t="s">
        <v>13</v>
      </c>
      <c r="B260" s="2" t="s">
        <v>324</v>
      </c>
      <c r="C260" s="2" t="s">
        <v>3</v>
      </c>
      <c r="D260" s="2" t="s">
        <v>4</v>
      </c>
      <c r="E260" s="2" t="s">
        <v>4</v>
      </c>
      <c r="F260" s="2" t="s">
        <v>325</v>
      </c>
      <c r="G260" s="2" t="s">
        <v>73</v>
      </c>
      <c r="H260" s="5">
        <v>-200.68</v>
      </c>
      <c r="I260" s="5">
        <v>18414.429999999993</v>
      </c>
    </row>
    <row r="261" spans="1:9" outlineLevel="1" x14ac:dyDescent="0.25">
      <c r="A261" s="2" t="s">
        <v>13</v>
      </c>
      <c r="B261" s="2" t="s">
        <v>326</v>
      </c>
      <c r="C261" s="2" t="s">
        <v>3</v>
      </c>
      <c r="D261" s="2" t="s">
        <v>4</v>
      </c>
      <c r="E261" s="2" t="s">
        <v>71</v>
      </c>
      <c r="F261" s="2" t="s">
        <v>327</v>
      </c>
      <c r="G261" s="2" t="s">
        <v>73</v>
      </c>
      <c r="H261" s="5">
        <v>-1450</v>
      </c>
      <c r="I261" s="5">
        <v>16964.429999999993</v>
      </c>
    </row>
    <row r="262" spans="1:9" outlineLevel="1" x14ac:dyDescent="0.25">
      <c r="A262" s="2" t="s">
        <v>13</v>
      </c>
      <c r="B262" s="2" t="s">
        <v>328</v>
      </c>
      <c r="C262" s="2" t="s">
        <v>3</v>
      </c>
      <c r="D262" s="2" t="s">
        <v>4</v>
      </c>
      <c r="E262" s="2" t="s">
        <v>5</v>
      </c>
      <c r="F262" s="2" t="s">
        <v>329</v>
      </c>
      <c r="G262" s="2" t="s">
        <v>6</v>
      </c>
      <c r="H262" s="5">
        <v>-5</v>
      </c>
      <c r="I262" s="5">
        <v>16959.429999999993</v>
      </c>
    </row>
    <row r="263" spans="1:9" outlineLevel="1" x14ac:dyDescent="0.25">
      <c r="A263" s="2" t="s">
        <v>13</v>
      </c>
      <c r="B263" s="2" t="s">
        <v>330</v>
      </c>
      <c r="C263" s="2" t="s">
        <v>3</v>
      </c>
      <c r="D263" s="2" t="s">
        <v>4</v>
      </c>
      <c r="E263" s="2" t="s">
        <v>331</v>
      </c>
      <c r="F263" s="2" t="s">
        <v>332</v>
      </c>
      <c r="G263" s="2" t="s">
        <v>73</v>
      </c>
      <c r="H263" s="5">
        <v>-360</v>
      </c>
      <c r="I263" s="5">
        <v>16599.429999999993</v>
      </c>
    </row>
    <row r="264" spans="1:9" outlineLevel="1" x14ac:dyDescent="0.25">
      <c r="A264" s="2" t="s">
        <v>13</v>
      </c>
      <c r="B264" s="2" t="s">
        <v>330</v>
      </c>
      <c r="C264" s="2" t="s">
        <v>3</v>
      </c>
      <c r="D264" s="2" t="s">
        <v>4</v>
      </c>
      <c r="E264" s="2" t="s">
        <v>99</v>
      </c>
      <c r="F264" s="2" t="s">
        <v>333</v>
      </c>
      <c r="G264" s="2" t="s">
        <v>49</v>
      </c>
      <c r="H264" s="5">
        <v>-150.47</v>
      </c>
      <c r="I264" s="5">
        <v>16448.959999999992</v>
      </c>
    </row>
    <row r="265" spans="1:9" outlineLevel="1" x14ac:dyDescent="0.25">
      <c r="A265" s="2" t="s">
        <v>13</v>
      </c>
      <c r="B265" s="2" t="s">
        <v>330</v>
      </c>
      <c r="C265" s="2" t="s">
        <v>3</v>
      </c>
      <c r="D265" s="2" t="s">
        <v>4</v>
      </c>
      <c r="E265" s="2" t="s">
        <v>4</v>
      </c>
      <c r="F265" s="2" t="s">
        <v>334</v>
      </c>
      <c r="G265" s="2" t="s">
        <v>73</v>
      </c>
      <c r="H265" s="5">
        <v>-1000</v>
      </c>
      <c r="I265" s="5">
        <v>15448.959999999992</v>
      </c>
    </row>
    <row r="266" spans="1:9" outlineLevel="1" x14ac:dyDescent="0.25">
      <c r="A266" s="2" t="s">
        <v>13</v>
      </c>
      <c r="B266" s="2" t="s">
        <v>335</v>
      </c>
      <c r="C266" s="2" t="s">
        <v>3</v>
      </c>
      <c r="D266" s="2" t="s">
        <v>4</v>
      </c>
      <c r="E266" s="2" t="s">
        <v>29</v>
      </c>
      <c r="F266" s="2" t="s">
        <v>30</v>
      </c>
      <c r="G266" s="2" t="s">
        <v>31</v>
      </c>
      <c r="H266" s="5">
        <v>-671</v>
      </c>
      <c r="I266" s="5">
        <v>14777.959999999992</v>
      </c>
    </row>
    <row r="267" spans="1:9" outlineLevel="1" x14ac:dyDescent="0.25">
      <c r="A267" s="2" t="s">
        <v>13</v>
      </c>
      <c r="B267" s="2" t="s">
        <v>335</v>
      </c>
      <c r="C267" s="2" t="s">
        <v>3</v>
      </c>
      <c r="D267" s="2" t="s">
        <v>4</v>
      </c>
      <c r="E267" s="2" t="s">
        <v>5</v>
      </c>
      <c r="F267" s="2" t="s">
        <v>28</v>
      </c>
      <c r="G267" s="2" t="s">
        <v>6</v>
      </c>
      <c r="H267" s="5">
        <v>-29.95</v>
      </c>
      <c r="I267" s="5">
        <v>14748.009999999991</v>
      </c>
    </row>
    <row r="268" spans="1:9" outlineLevel="1" x14ac:dyDescent="0.25">
      <c r="A268" s="2" t="s">
        <v>13</v>
      </c>
      <c r="B268" s="2" t="s">
        <v>336</v>
      </c>
      <c r="C268" s="2" t="s">
        <v>3</v>
      </c>
      <c r="D268" s="2" t="s">
        <v>4</v>
      </c>
      <c r="E268" s="2" t="s">
        <v>33</v>
      </c>
      <c r="F268" s="2" t="s">
        <v>337</v>
      </c>
      <c r="G268" s="2" t="s">
        <v>35</v>
      </c>
      <c r="H268" s="5">
        <v>-607.58000000000004</v>
      </c>
      <c r="I268" s="5">
        <v>14140.429999999991</v>
      </c>
    </row>
    <row r="269" spans="1:9" outlineLevel="1" x14ac:dyDescent="0.25">
      <c r="A269" s="2" t="s">
        <v>13</v>
      </c>
      <c r="B269" s="2" t="s">
        <v>336</v>
      </c>
      <c r="C269" s="2" t="s">
        <v>3</v>
      </c>
      <c r="D269" s="2" t="s">
        <v>4</v>
      </c>
      <c r="E269" s="2" t="s">
        <v>36</v>
      </c>
      <c r="F269" s="2" t="s">
        <v>338</v>
      </c>
      <c r="G269" s="2" t="s">
        <v>6</v>
      </c>
      <c r="H269" s="5">
        <v>-1.99</v>
      </c>
      <c r="I269" s="5">
        <v>14138.439999999991</v>
      </c>
    </row>
    <row r="270" spans="1:9" outlineLevel="1" x14ac:dyDescent="0.25">
      <c r="A270" s="2" t="s">
        <v>13</v>
      </c>
      <c r="B270" s="2" t="s">
        <v>336</v>
      </c>
      <c r="C270" s="2" t="s">
        <v>3</v>
      </c>
      <c r="D270" s="2" t="s">
        <v>4</v>
      </c>
      <c r="E270" s="2" t="s">
        <v>33</v>
      </c>
      <c r="F270" s="2" t="s">
        <v>339</v>
      </c>
      <c r="G270" s="2" t="s">
        <v>35</v>
      </c>
      <c r="H270" s="5">
        <v>-483.2</v>
      </c>
      <c r="I270" s="5">
        <v>13655.239999999991</v>
      </c>
    </row>
    <row r="271" spans="1:9" outlineLevel="1" x14ac:dyDescent="0.25">
      <c r="A271" s="2" t="s">
        <v>13</v>
      </c>
      <c r="B271" s="2" t="s">
        <v>336</v>
      </c>
      <c r="C271" s="2" t="s">
        <v>3</v>
      </c>
      <c r="D271" s="2" t="s">
        <v>4</v>
      </c>
      <c r="E271" s="2" t="s">
        <v>36</v>
      </c>
      <c r="F271" s="2" t="s">
        <v>340</v>
      </c>
      <c r="G271" s="2" t="s">
        <v>6</v>
      </c>
      <c r="H271" s="5">
        <v>-1.99</v>
      </c>
      <c r="I271" s="5">
        <v>13653.249999999991</v>
      </c>
    </row>
    <row r="272" spans="1:9" outlineLevel="1" x14ac:dyDescent="0.25">
      <c r="A272" s="2" t="s">
        <v>13</v>
      </c>
      <c r="B272" s="2" t="s">
        <v>336</v>
      </c>
      <c r="C272" s="2" t="s">
        <v>3</v>
      </c>
      <c r="D272" s="2" t="s">
        <v>4</v>
      </c>
      <c r="E272" s="2" t="s">
        <v>33</v>
      </c>
      <c r="F272" s="2" t="s">
        <v>341</v>
      </c>
      <c r="G272" s="2" t="s">
        <v>35</v>
      </c>
      <c r="H272" s="5">
        <v>-308.95999999999998</v>
      </c>
      <c r="I272" s="5">
        <v>13344.289999999992</v>
      </c>
    </row>
    <row r="273" spans="1:9" outlineLevel="1" x14ac:dyDescent="0.25">
      <c r="A273" s="2" t="s">
        <v>13</v>
      </c>
      <c r="B273" s="2" t="s">
        <v>336</v>
      </c>
      <c r="C273" s="2" t="s">
        <v>3</v>
      </c>
      <c r="D273" s="2" t="s">
        <v>4</v>
      </c>
      <c r="E273" s="2" t="s">
        <v>33</v>
      </c>
      <c r="F273" s="2" t="s">
        <v>342</v>
      </c>
      <c r="G273" s="2" t="s">
        <v>35</v>
      </c>
      <c r="H273" s="5">
        <v>-283.73</v>
      </c>
      <c r="I273" s="5">
        <v>13060.559999999992</v>
      </c>
    </row>
    <row r="274" spans="1:9" outlineLevel="1" x14ac:dyDescent="0.25">
      <c r="A274" s="2" t="s">
        <v>13</v>
      </c>
      <c r="B274" s="2" t="s">
        <v>336</v>
      </c>
      <c r="C274" s="2" t="s">
        <v>3</v>
      </c>
      <c r="D274" s="2" t="s">
        <v>4</v>
      </c>
      <c r="E274" s="2" t="s">
        <v>36</v>
      </c>
      <c r="F274" s="2" t="s">
        <v>343</v>
      </c>
      <c r="G274" s="2" t="s">
        <v>6</v>
      </c>
      <c r="H274" s="5">
        <v>-1.99</v>
      </c>
      <c r="I274" s="5">
        <v>13058.569999999992</v>
      </c>
    </row>
    <row r="275" spans="1:9" outlineLevel="1" x14ac:dyDescent="0.25">
      <c r="A275" s="2" t="s">
        <v>13</v>
      </c>
      <c r="B275" s="2" t="s">
        <v>336</v>
      </c>
      <c r="C275" s="2" t="s">
        <v>3</v>
      </c>
      <c r="D275" s="2" t="s">
        <v>4</v>
      </c>
      <c r="E275" s="2" t="s">
        <v>36</v>
      </c>
      <c r="F275" s="2" t="s">
        <v>344</v>
      </c>
      <c r="G275" s="2" t="s">
        <v>6</v>
      </c>
      <c r="H275" s="5">
        <v>-1.99</v>
      </c>
      <c r="I275" s="5">
        <v>13056.579999999993</v>
      </c>
    </row>
    <row r="276" spans="1:9" outlineLevel="1" x14ac:dyDescent="0.25">
      <c r="A276" s="2" t="s">
        <v>13</v>
      </c>
      <c r="B276" s="2" t="s">
        <v>336</v>
      </c>
      <c r="C276" s="2" t="s">
        <v>3</v>
      </c>
      <c r="D276" s="2" t="s">
        <v>4</v>
      </c>
      <c r="E276" s="2" t="s">
        <v>36</v>
      </c>
      <c r="F276" s="2" t="s">
        <v>345</v>
      </c>
      <c r="G276" s="2" t="s">
        <v>6</v>
      </c>
      <c r="H276" s="5">
        <v>-1.99</v>
      </c>
      <c r="I276" s="5">
        <v>13054.589999999993</v>
      </c>
    </row>
    <row r="277" spans="1:9" outlineLevel="1" x14ac:dyDescent="0.25">
      <c r="A277" s="2" t="s">
        <v>13</v>
      </c>
      <c r="B277" s="2" t="s">
        <v>336</v>
      </c>
      <c r="C277" s="2" t="s">
        <v>3</v>
      </c>
      <c r="D277" s="2" t="s">
        <v>4</v>
      </c>
      <c r="E277" s="2" t="s">
        <v>33</v>
      </c>
      <c r="F277" s="2" t="s">
        <v>346</v>
      </c>
      <c r="G277" s="2" t="s">
        <v>35</v>
      </c>
      <c r="H277" s="5">
        <v>-283.73</v>
      </c>
      <c r="I277" s="5">
        <v>12770.859999999993</v>
      </c>
    </row>
    <row r="278" spans="1:9" outlineLevel="1" x14ac:dyDescent="0.25">
      <c r="A278" s="2" t="s">
        <v>13</v>
      </c>
      <c r="B278" s="2" t="s">
        <v>347</v>
      </c>
      <c r="C278" s="2" t="s">
        <v>3</v>
      </c>
      <c r="D278" s="2" t="s">
        <v>4</v>
      </c>
      <c r="E278" s="2" t="s">
        <v>47</v>
      </c>
      <c r="F278" s="2" t="s">
        <v>48</v>
      </c>
      <c r="G278" s="2" t="s">
        <v>49</v>
      </c>
      <c r="H278" s="5">
        <v>-434.47</v>
      </c>
      <c r="I278" s="5">
        <v>12336.389999999994</v>
      </c>
    </row>
    <row r="279" spans="1:9" outlineLevel="1" x14ac:dyDescent="0.25">
      <c r="A279" s="2" t="s">
        <v>13</v>
      </c>
      <c r="B279" s="2" t="s">
        <v>347</v>
      </c>
      <c r="C279" s="2" t="s">
        <v>3</v>
      </c>
      <c r="D279" s="2" t="s">
        <v>4</v>
      </c>
      <c r="E279" s="2" t="s">
        <v>47</v>
      </c>
      <c r="F279" s="2" t="s">
        <v>50</v>
      </c>
      <c r="G279" s="2" t="s">
        <v>49</v>
      </c>
      <c r="H279" s="5">
        <v>-191.24</v>
      </c>
      <c r="I279" s="5">
        <v>12145.149999999994</v>
      </c>
    </row>
    <row r="280" spans="1:9" outlineLevel="1" x14ac:dyDescent="0.25">
      <c r="A280" s="2" t="s">
        <v>13</v>
      </c>
      <c r="B280" s="2" t="s">
        <v>347</v>
      </c>
      <c r="C280" s="2" t="s">
        <v>3</v>
      </c>
      <c r="D280" s="2" t="s">
        <v>4</v>
      </c>
      <c r="E280" s="2" t="s">
        <v>47</v>
      </c>
      <c r="F280" s="2" t="s">
        <v>348</v>
      </c>
      <c r="G280" s="2" t="s">
        <v>49</v>
      </c>
      <c r="H280" s="5">
        <v>-35.880000000000003</v>
      </c>
      <c r="I280" s="5">
        <v>12109.269999999995</v>
      </c>
    </row>
    <row r="281" spans="1:9" outlineLevel="1" x14ac:dyDescent="0.25">
      <c r="A281" s="2" t="s">
        <v>13</v>
      </c>
      <c r="B281" s="2" t="s">
        <v>349</v>
      </c>
      <c r="C281" s="2" t="s">
        <v>17</v>
      </c>
      <c r="D281" s="2" t="s">
        <v>4</v>
      </c>
      <c r="E281" s="2" t="s">
        <v>4</v>
      </c>
      <c r="F281" s="2" t="s">
        <v>350</v>
      </c>
      <c r="G281" s="2" t="s">
        <v>117</v>
      </c>
      <c r="H281" s="5">
        <v>2000</v>
      </c>
      <c r="I281" s="5">
        <v>14109.269999999995</v>
      </c>
    </row>
    <row r="282" spans="1:9" outlineLevel="1" x14ac:dyDescent="0.25">
      <c r="A282" s="2" t="s">
        <v>13</v>
      </c>
      <c r="B282" s="2" t="s">
        <v>349</v>
      </c>
      <c r="C282" s="2" t="s">
        <v>3</v>
      </c>
      <c r="D282" s="2" t="s">
        <v>4</v>
      </c>
      <c r="E282" s="2" t="s">
        <v>5</v>
      </c>
      <c r="F282" s="2" t="s">
        <v>125</v>
      </c>
      <c r="G282" s="2" t="s">
        <v>117</v>
      </c>
      <c r="H282" s="5">
        <v>-2000</v>
      </c>
      <c r="I282" s="5">
        <v>12109.269999999995</v>
      </c>
    </row>
    <row r="283" spans="1:9" outlineLevel="1" x14ac:dyDescent="0.25">
      <c r="A283" s="2" t="s">
        <v>13</v>
      </c>
      <c r="B283" s="2" t="s">
        <v>351</v>
      </c>
      <c r="C283" s="2" t="s">
        <v>17</v>
      </c>
      <c r="D283" s="2" t="s">
        <v>4</v>
      </c>
      <c r="E283" s="2" t="s">
        <v>4</v>
      </c>
      <c r="F283" s="2" t="s">
        <v>352</v>
      </c>
      <c r="G283" s="2" t="s">
        <v>117</v>
      </c>
      <c r="H283" s="5">
        <v>4000</v>
      </c>
      <c r="I283" s="5">
        <v>16109.269999999995</v>
      </c>
    </row>
    <row r="284" spans="1:9" outlineLevel="1" x14ac:dyDescent="0.25">
      <c r="A284" s="2" t="s">
        <v>13</v>
      </c>
      <c r="B284" s="2" t="s">
        <v>351</v>
      </c>
      <c r="C284" s="2" t="s">
        <v>3</v>
      </c>
      <c r="D284" s="2" t="s">
        <v>4</v>
      </c>
      <c r="E284" s="2" t="s">
        <v>4</v>
      </c>
      <c r="F284" s="2" t="s">
        <v>353</v>
      </c>
      <c r="G284" s="2" t="s">
        <v>35</v>
      </c>
      <c r="H284" s="5">
        <v>-3650</v>
      </c>
      <c r="I284" s="5">
        <v>12459.269999999995</v>
      </c>
    </row>
    <row r="285" spans="1:9" outlineLevel="1" x14ac:dyDescent="0.25">
      <c r="A285" s="2" t="s">
        <v>13</v>
      </c>
      <c r="B285" s="2" t="s">
        <v>354</v>
      </c>
      <c r="C285" s="2" t="s">
        <v>3</v>
      </c>
      <c r="D285" s="2" t="s">
        <v>4</v>
      </c>
      <c r="E285" s="2" t="s">
        <v>355</v>
      </c>
      <c r="F285" s="2" t="s">
        <v>356</v>
      </c>
      <c r="G285" s="2" t="s">
        <v>73</v>
      </c>
      <c r="H285" s="5">
        <v>-700</v>
      </c>
      <c r="I285" s="5">
        <v>11759.269999999995</v>
      </c>
    </row>
    <row r="286" spans="1:9" outlineLevel="1" x14ac:dyDescent="0.25">
      <c r="A286" s="2" t="s">
        <v>13</v>
      </c>
      <c r="B286" s="2" t="s">
        <v>357</v>
      </c>
      <c r="C286" s="2" t="s">
        <v>17</v>
      </c>
      <c r="D286" s="2" t="s">
        <v>4</v>
      </c>
      <c r="E286" s="2" t="s">
        <v>61</v>
      </c>
      <c r="F286" s="2" t="s">
        <v>358</v>
      </c>
      <c r="G286" s="2" t="s">
        <v>63</v>
      </c>
      <c r="H286" s="5">
        <v>12750.14</v>
      </c>
      <c r="I286" s="5">
        <v>24509.409999999996</v>
      </c>
    </row>
    <row r="287" spans="1:9" outlineLevel="1" x14ac:dyDescent="0.25">
      <c r="A287" s="2" t="s">
        <v>13</v>
      </c>
      <c r="B287" s="2" t="s">
        <v>357</v>
      </c>
      <c r="C287" s="2" t="s">
        <v>3</v>
      </c>
      <c r="D287" s="2" t="s">
        <v>4</v>
      </c>
      <c r="E287" s="2" t="s">
        <v>53</v>
      </c>
      <c r="F287" s="2" t="s">
        <v>359</v>
      </c>
      <c r="G287" s="2" t="s">
        <v>55</v>
      </c>
      <c r="H287" s="5">
        <v>-10000</v>
      </c>
      <c r="I287" s="5">
        <v>14509.409999999996</v>
      </c>
    </row>
    <row r="288" spans="1:9" outlineLevel="1" x14ac:dyDescent="0.25">
      <c r="A288" s="2" t="s">
        <v>13</v>
      </c>
      <c r="B288" s="2" t="s">
        <v>360</v>
      </c>
      <c r="C288" s="2" t="s">
        <v>3</v>
      </c>
      <c r="D288" s="2" t="s">
        <v>4</v>
      </c>
      <c r="E288" s="2" t="s">
        <v>64</v>
      </c>
      <c r="F288" s="2" t="s">
        <v>65</v>
      </c>
      <c r="G288" s="2" t="s">
        <v>49</v>
      </c>
      <c r="H288" s="5">
        <v>-44.75</v>
      </c>
      <c r="I288" s="5">
        <v>14464.659999999996</v>
      </c>
    </row>
    <row r="289" spans="1:9" outlineLevel="1" x14ac:dyDescent="0.25">
      <c r="A289" s="2" t="s">
        <v>13</v>
      </c>
      <c r="B289" s="2" t="s">
        <v>361</v>
      </c>
      <c r="C289" s="2" t="s">
        <v>17</v>
      </c>
      <c r="D289" s="2" t="s">
        <v>4</v>
      </c>
      <c r="E289" s="2" t="s">
        <v>74</v>
      </c>
      <c r="F289" s="2" t="s">
        <v>362</v>
      </c>
      <c r="G289" s="2" t="s">
        <v>117</v>
      </c>
      <c r="H289" s="5">
        <v>3000</v>
      </c>
      <c r="I289" s="5">
        <v>17464.659999999996</v>
      </c>
    </row>
    <row r="290" spans="1:9" outlineLevel="1" x14ac:dyDescent="0.25">
      <c r="A290" s="2" t="s">
        <v>13</v>
      </c>
      <c r="B290" s="2" t="s">
        <v>361</v>
      </c>
      <c r="C290" s="2" t="s">
        <v>3</v>
      </c>
      <c r="D290" s="2" t="s">
        <v>4</v>
      </c>
      <c r="E290" s="2" t="s">
        <v>67</v>
      </c>
      <c r="F290" s="2" t="s">
        <v>68</v>
      </c>
      <c r="G290" s="2" t="s">
        <v>49</v>
      </c>
      <c r="H290" s="5">
        <v>-319.52999999999997</v>
      </c>
      <c r="I290" s="5">
        <v>17145.129999999997</v>
      </c>
    </row>
    <row r="291" spans="1:9" outlineLevel="1" x14ac:dyDescent="0.25">
      <c r="A291" s="2" t="s">
        <v>13</v>
      </c>
      <c r="B291" s="2" t="s">
        <v>24</v>
      </c>
      <c r="C291" s="2" t="s">
        <v>17</v>
      </c>
      <c r="D291" s="2" t="s">
        <v>4</v>
      </c>
      <c r="E291" s="2" t="s">
        <v>4</v>
      </c>
      <c r="F291" s="2" t="s">
        <v>363</v>
      </c>
      <c r="G291" s="2" t="s">
        <v>364</v>
      </c>
      <c r="H291" s="5">
        <v>926</v>
      </c>
      <c r="I291" s="5">
        <v>18071.129999999997</v>
      </c>
    </row>
    <row r="292" spans="1:9" outlineLevel="1" x14ac:dyDescent="0.25">
      <c r="A292" s="2" t="s">
        <v>13</v>
      </c>
      <c r="B292" s="2" t="s">
        <v>365</v>
      </c>
      <c r="C292" s="2" t="s">
        <v>17</v>
      </c>
      <c r="D292" s="2" t="s">
        <v>4</v>
      </c>
      <c r="E292" s="2" t="s">
        <v>4</v>
      </c>
      <c r="F292" s="2" t="s">
        <v>366</v>
      </c>
      <c r="G292" s="2" t="s">
        <v>60</v>
      </c>
      <c r="H292" s="5">
        <v>25000</v>
      </c>
      <c r="I292" s="5">
        <v>43071.13</v>
      </c>
    </row>
    <row r="293" spans="1:9" outlineLevel="1" x14ac:dyDescent="0.25">
      <c r="A293" s="2" t="s">
        <v>13</v>
      </c>
      <c r="B293" s="2" t="s">
        <v>367</v>
      </c>
      <c r="C293" s="2" t="s">
        <v>3</v>
      </c>
      <c r="D293" s="2" t="s">
        <v>4</v>
      </c>
      <c r="E293" s="2" t="s">
        <v>21</v>
      </c>
      <c r="F293" s="2" t="s">
        <v>368</v>
      </c>
      <c r="G293" s="2" t="s">
        <v>23</v>
      </c>
      <c r="H293" s="5">
        <v>-250</v>
      </c>
      <c r="I293" s="5">
        <v>42821.13</v>
      </c>
    </row>
    <row r="294" spans="1:9" outlineLevel="1" x14ac:dyDescent="0.25">
      <c r="A294" s="2" t="s">
        <v>13</v>
      </c>
      <c r="B294" s="2" t="s">
        <v>369</v>
      </c>
      <c r="C294" s="2" t="s">
        <v>3</v>
      </c>
      <c r="D294" s="2" t="s">
        <v>4</v>
      </c>
      <c r="E294" s="2" t="s">
        <v>4</v>
      </c>
      <c r="F294" s="2" t="s">
        <v>370</v>
      </c>
      <c r="G294" s="2" t="s">
        <v>73</v>
      </c>
      <c r="H294" s="5">
        <v>-600</v>
      </c>
      <c r="I294" s="5">
        <v>42221.13</v>
      </c>
    </row>
    <row r="295" spans="1:9" outlineLevel="1" x14ac:dyDescent="0.25">
      <c r="A295" s="2" t="s">
        <v>13</v>
      </c>
      <c r="B295" s="2" t="s">
        <v>369</v>
      </c>
      <c r="C295" s="2" t="s">
        <v>3</v>
      </c>
      <c r="D295" s="2" t="s">
        <v>4</v>
      </c>
      <c r="E295" s="2" t="s">
        <v>4</v>
      </c>
      <c r="F295" s="2" t="s">
        <v>371</v>
      </c>
      <c r="G295" s="2" t="s">
        <v>73</v>
      </c>
      <c r="H295" s="5">
        <v>-1000</v>
      </c>
      <c r="I295" s="5">
        <v>41221.129999999997</v>
      </c>
    </row>
    <row r="296" spans="1:9" outlineLevel="1" x14ac:dyDescent="0.25">
      <c r="A296" s="2" t="s">
        <v>13</v>
      </c>
      <c r="B296" s="2" t="s">
        <v>372</v>
      </c>
      <c r="C296" s="2" t="s">
        <v>3</v>
      </c>
      <c r="D296" s="2" t="s">
        <v>4</v>
      </c>
      <c r="E296" s="2" t="s">
        <v>4</v>
      </c>
      <c r="F296" s="2" t="s">
        <v>373</v>
      </c>
      <c r="G296" s="2" t="s">
        <v>73</v>
      </c>
      <c r="H296" s="5">
        <v>-250</v>
      </c>
      <c r="I296" s="5">
        <v>40971.129999999997</v>
      </c>
    </row>
    <row r="297" spans="1:9" outlineLevel="1" x14ac:dyDescent="0.25">
      <c r="A297" s="2" t="s">
        <v>13</v>
      </c>
      <c r="B297" s="2" t="s">
        <v>372</v>
      </c>
      <c r="C297" s="2" t="s">
        <v>3</v>
      </c>
      <c r="D297" s="2" t="s">
        <v>4</v>
      </c>
      <c r="E297" s="2" t="s">
        <v>99</v>
      </c>
      <c r="F297" s="2" t="s">
        <v>374</v>
      </c>
      <c r="G297" s="2" t="s">
        <v>49</v>
      </c>
      <c r="H297" s="5">
        <v>-150.52000000000001</v>
      </c>
      <c r="I297" s="5">
        <v>40820.61</v>
      </c>
    </row>
    <row r="298" spans="1:9" outlineLevel="1" x14ac:dyDescent="0.25">
      <c r="A298" s="2" t="s">
        <v>13</v>
      </c>
      <c r="B298" s="2" t="s">
        <v>375</v>
      </c>
      <c r="C298" s="2" t="s">
        <v>202</v>
      </c>
      <c r="D298" s="2" t="s">
        <v>376</v>
      </c>
      <c r="E298" s="2" t="s">
        <v>4</v>
      </c>
      <c r="F298" s="2" t="s">
        <v>204</v>
      </c>
      <c r="G298" s="2" t="s">
        <v>4</v>
      </c>
      <c r="H298" s="5">
        <v>-2000</v>
      </c>
      <c r="I298" s="5">
        <v>38820.61</v>
      </c>
    </row>
    <row r="299" spans="1:9" outlineLevel="1" x14ac:dyDescent="0.25">
      <c r="A299" s="2" t="s">
        <v>13</v>
      </c>
      <c r="B299" s="2" t="s">
        <v>377</v>
      </c>
      <c r="C299" s="2" t="s">
        <v>3</v>
      </c>
      <c r="D299" s="2" t="s">
        <v>4</v>
      </c>
      <c r="E299" s="2" t="s">
        <v>4</v>
      </c>
      <c r="F299" s="2" t="s">
        <v>378</v>
      </c>
      <c r="G299" s="2" t="s">
        <v>73</v>
      </c>
      <c r="H299" s="5">
        <v>-600</v>
      </c>
      <c r="I299" s="5">
        <v>38220.61</v>
      </c>
    </row>
    <row r="300" spans="1:9" outlineLevel="1" x14ac:dyDescent="0.25">
      <c r="A300" s="2" t="s">
        <v>13</v>
      </c>
      <c r="B300" s="2" t="s">
        <v>377</v>
      </c>
      <c r="C300" s="2" t="s">
        <v>3</v>
      </c>
      <c r="D300" s="2" t="s">
        <v>4</v>
      </c>
      <c r="E300" s="2" t="s">
        <v>29</v>
      </c>
      <c r="F300" s="2" t="s">
        <v>30</v>
      </c>
      <c r="G300" s="2" t="s">
        <v>31</v>
      </c>
      <c r="H300" s="5">
        <v>-698</v>
      </c>
      <c r="I300" s="5">
        <v>37522.61</v>
      </c>
    </row>
    <row r="301" spans="1:9" outlineLevel="1" x14ac:dyDescent="0.25">
      <c r="A301" s="2" t="s">
        <v>13</v>
      </c>
      <c r="B301" s="2" t="s">
        <v>377</v>
      </c>
      <c r="C301" s="2" t="s">
        <v>3</v>
      </c>
      <c r="D301" s="2" t="s">
        <v>4</v>
      </c>
      <c r="E301" s="2" t="s">
        <v>5</v>
      </c>
      <c r="F301" s="2" t="s">
        <v>28</v>
      </c>
      <c r="G301" s="2" t="s">
        <v>6</v>
      </c>
      <c r="H301" s="5">
        <v>-29.95</v>
      </c>
      <c r="I301" s="5">
        <v>37492.660000000003</v>
      </c>
    </row>
    <row r="302" spans="1:9" outlineLevel="1" x14ac:dyDescent="0.25">
      <c r="A302" s="2" t="s">
        <v>13</v>
      </c>
      <c r="B302" s="2" t="s">
        <v>377</v>
      </c>
      <c r="C302" s="2" t="s">
        <v>3</v>
      </c>
      <c r="D302" s="2" t="s">
        <v>4</v>
      </c>
      <c r="E302" s="2" t="s">
        <v>4</v>
      </c>
      <c r="F302" s="2" t="s">
        <v>379</v>
      </c>
      <c r="G302" s="2" t="s">
        <v>73</v>
      </c>
      <c r="H302" s="5">
        <v>-1000</v>
      </c>
      <c r="I302" s="5">
        <v>36492.660000000003</v>
      </c>
    </row>
    <row r="303" spans="1:9" outlineLevel="1" x14ac:dyDescent="0.25">
      <c r="A303" s="2" t="s">
        <v>13</v>
      </c>
      <c r="B303" s="2" t="s">
        <v>377</v>
      </c>
      <c r="C303" s="2" t="s">
        <v>3</v>
      </c>
      <c r="D303" s="2" t="s">
        <v>4</v>
      </c>
      <c r="E303" s="2" t="s">
        <v>4</v>
      </c>
      <c r="F303" s="2" t="s">
        <v>380</v>
      </c>
      <c r="G303" s="2" t="s">
        <v>73</v>
      </c>
      <c r="H303" s="5">
        <v>-250</v>
      </c>
      <c r="I303" s="5">
        <v>36242.660000000003</v>
      </c>
    </row>
    <row r="304" spans="1:9" outlineLevel="1" x14ac:dyDescent="0.25">
      <c r="A304" s="2" t="s">
        <v>13</v>
      </c>
      <c r="B304" s="2" t="s">
        <v>381</v>
      </c>
      <c r="C304" s="2" t="s">
        <v>3</v>
      </c>
      <c r="D304" s="2" t="s">
        <v>4</v>
      </c>
      <c r="E304" s="2" t="s">
        <v>33</v>
      </c>
      <c r="F304" s="2" t="s">
        <v>382</v>
      </c>
      <c r="G304" s="2" t="s">
        <v>35</v>
      </c>
      <c r="H304" s="5">
        <v>-283.73</v>
      </c>
      <c r="I304" s="5">
        <v>35958.93</v>
      </c>
    </row>
    <row r="305" spans="1:9" outlineLevel="1" x14ac:dyDescent="0.25">
      <c r="A305" s="2" t="s">
        <v>13</v>
      </c>
      <c r="B305" s="2" t="s">
        <v>381</v>
      </c>
      <c r="C305" s="2" t="s">
        <v>3</v>
      </c>
      <c r="D305" s="2" t="s">
        <v>4</v>
      </c>
      <c r="E305" s="2" t="s">
        <v>47</v>
      </c>
      <c r="F305" s="2" t="s">
        <v>50</v>
      </c>
      <c r="G305" s="2" t="s">
        <v>49</v>
      </c>
      <c r="H305" s="5">
        <v>-146.12</v>
      </c>
      <c r="I305" s="5">
        <v>35812.81</v>
      </c>
    </row>
    <row r="306" spans="1:9" outlineLevel="1" x14ac:dyDescent="0.25">
      <c r="A306" s="2" t="s">
        <v>13</v>
      </c>
      <c r="B306" s="2" t="s">
        <v>381</v>
      </c>
      <c r="C306" s="2" t="s">
        <v>3</v>
      </c>
      <c r="D306" s="2" t="s">
        <v>4</v>
      </c>
      <c r="E306" s="2" t="s">
        <v>36</v>
      </c>
      <c r="F306" s="2" t="s">
        <v>383</v>
      </c>
      <c r="G306" s="2" t="s">
        <v>6</v>
      </c>
      <c r="H306" s="5">
        <v>-1.99</v>
      </c>
      <c r="I306" s="5">
        <v>35810.82</v>
      </c>
    </row>
    <row r="307" spans="1:9" outlineLevel="1" x14ac:dyDescent="0.25">
      <c r="A307" s="2" t="s">
        <v>13</v>
      </c>
      <c r="B307" s="2" t="s">
        <v>381</v>
      </c>
      <c r="C307" s="2" t="s">
        <v>3</v>
      </c>
      <c r="D307" s="2" t="s">
        <v>4</v>
      </c>
      <c r="E307" s="2" t="s">
        <v>36</v>
      </c>
      <c r="F307" s="2" t="s">
        <v>384</v>
      </c>
      <c r="G307" s="2" t="s">
        <v>6</v>
      </c>
      <c r="H307" s="5">
        <v>-1.99</v>
      </c>
      <c r="I307" s="5">
        <v>35808.83</v>
      </c>
    </row>
    <row r="308" spans="1:9" outlineLevel="1" x14ac:dyDescent="0.25">
      <c r="A308" s="2" t="s">
        <v>13</v>
      </c>
      <c r="B308" s="2" t="s">
        <v>381</v>
      </c>
      <c r="C308" s="2" t="s">
        <v>3</v>
      </c>
      <c r="D308" s="2" t="s">
        <v>4</v>
      </c>
      <c r="E308" s="2" t="s">
        <v>33</v>
      </c>
      <c r="F308" s="2" t="s">
        <v>385</v>
      </c>
      <c r="G308" s="2" t="s">
        <v>35</v>
      </c>
      <c r="H308" s="5">
        <v>-607.58000000000004</v>
      </c>
      <c r="I308" s="5">
        <v>35201.25</v>
      </c>
    </row>
    <row r="309" spans="1:9" outlineLevel="1" x14ac:dyDescent="0.25">
      <c r="A309" s="2" t="s">
        <v>13</v>
      </c>
      <c r="B309" s="2" t="s">
        <v>381</v>
      </c>
      <c r="C309" s="2" t="s">
        <v>3</v>
      </c>
      <c r="D309" s="2" t="s">
        <v>4</v>
      </c>
      <c r="E309" s="2" t="s">
        <v>47</v>
      </c>
      <c r="F309" s="2" t="s">
        <v>51</v>
      </c>
      <c r="G309" s="2" t="s">
        <v>49</v>
      </c>
      <c r="H309" s="5">
        <v>-33.619999999999997</v>
      </c>
      <c r="I309" s="5">
        <v>35167.629999999997</v>
      </c>
    </row>
    <row r="310" spans="1:9" outlineLevel="1" x14ac:dyDescent="0.25">
      <c r="A310" s="2" t="s">
        <v>13</v>
      </c>
      <c r="B310" s="2" t="s">
        <v>381</v>
      </c>
      <c r="C310" s="2" t="s">
        <v>3</v>
      </c>
      <c r="D310" s="2" t="s">
        <v>4</v>
      </c>
      <c r="E310" s="2" t="s">
        <v>36</v>
      </c>
      <c r="F310" s="2" t="s">
        <v>386</v>
      </c>
      <c r="G310" s="2" t="s">
        <v>6</v>
      </c>
      <c r="H310" s="5">
        <v>-1.99</v>
      </c>
      <c r="I310" s="5">
        <v>35165.64</v>
      </c>
    </row>
    <row r="311" spans="1:9" outlineLevel="1" x14ac:dyDescent="0.25">
      <c r="A311" s="2" t="s">
        <v>13</v>
      </c>
      <c r="B311" s="2" t="s">
        <v>381</v>
      </c>
      <c r="C311" s="2" t="s">
        <v>3</v>
      </c>
      <c r="D311" s="2" t="s">
        <v>4</v>
      </c>
      <c r="E311" s="2" t="s">
        <v>33</v>
      </c>
      <c r="F311" s="2" t="s">
        <v>387</v>
      </c>
      <c r="G311" s="2" t="s">
        <v>35</v>
      </c>
      <c r="H311" s="5">
        <v>-283.73</v>
      </c>
      <c r="I311" s="5">
        <v>34881.909999999996</v>
      </c>
    </row>
    <row r="312" spans="1:9" outlineLevel="1" x14ac:dyDescent="0.25">
      <c r="A312" s="2" t="s">
        <v>13</v>
      </c>
      <c r="B312" s="2" t="s">
        <v>381</v>
      </c>
      <c r="C312" s="2" t="s">
        <v>3</v>
      </c>
      <c r="D312" s="2" t="s">
        <v>4</v>
      </c>
      <c r="E312" s="2" t="s">
        <v>33</v>
      </c>
      <c r="F312" s="2" t="s">
        <v>388</v>
      </c>
      <c r="G312" s="2" t="s">
        <v>35</v>
      </c>
      <c r="H312" s="5">
        <v>-308.95999999999998</v>
      </c>
      <c r="I312" s="5">
        <v>34572.949999999997</v>
      </c>
    </row>
    <row r="313" spans="1:9" outlineLevel="1" x14ac:dyDescent="0.25">
      <c r="A313" s="2" t="s">
        <v>13</v>
      </c>
      <c r="B313" s="2" t="s">
        <v>381</v>
      </c>
      <c r="C313" s="2" t="s">
        <v>3</v>
      </c>
      <c r="D313" s="2" t="s">
        <v>4</v>
      </c>
      <c r="E313" s="2" t="s">
        <v>33</v>
      </c>
      <c r="F313" s="2" t="s">
        <v>389</v>
      </c>
      <c r="G313" s="2" t="s">
        <v>35</v>
      </c>
      <c r="H313" s="5">
        <v>-483.2</v>
      </c>
      <c r="I313" s="5">
        <v>34089.75</v>
      </c>
    </row>
    <row r="314" spans="1:9" outlineLevel="1" x14ac:dyDescent="0.25">
      <c r="A314" s="2" t="s">
        <v>13</v>
      </c>
      <c r="B314" s="2" t="s">
        <v>381</v>
      </c>
      <c r="C314" s="2" t="s">
        <v>3</v>
      </c>
      <c r="D314" s="2" t="s">
        <v>4</v>
      </c>
      <c r="E314" s="2" t="s">
        <v>36</v>
      </c>
      <c r="F314" s="2" t="s">
        <v>390</v>
      </c>
      <c r="G314" s="2" t="s">
        <v>6</v>
      </c>
      <c r="H314" s="5">
        <v>-1.99</v>
      </c>
      <c r="I314" s="5">
        <v>34087.760000000002</v>
      </c>
    </row>
    <row r="315" spans="1:9" outlineLevel="1" x14ac:dyDescent="0.25">
      <c r="A315" s="2" t="s">
        <v>13</v>
      </c>
      <c r="B315" s="2" t="s">
        <v>381</v>
      </c>
      <c r="C315" s="2" t="s">
        <v>3</v>
      </c>
      <c r="D315" s="2" t="s">
        <v>4</v>
      </c>
      <c r="E315" s="2" t="s">
        <v>47</v>
      </c>
      <c r="F315" s="2" t="s">
        <v>48</v>
      </c>
      <c r="G315" s="2" t="s">
        <v>49</v>
      </c>
      <c r="H315" s="5">
        <v>-463.03</v>
      </c>
      <c r="I315" s="5">
        <v>33624.730000000003</v>
      </c>
    </row>
    <row r="316" spans="1:9" outlineLevel="1" x14ac:dyDescent="0.25">
      <c r="A316" s="2" t="s">
        <v>13</v>
      </c>
      <c r="B316" s="2" t="s">
        <v>381</v>
      </c>
      <c r="C316" s="2" t="s">
        <v>3</v>
      </c>
      <c r="D316" s="2" t="s">
        <v>4</v>
      </c>
      <c r="E316" s="2" t="s">
        <v>36</v>
      </c>
      <c r="F316" s="2" t="s">
        <v>391</v>
      </c>
      <c r="G316" s="2" t="s">
        <v>6</v>
      </c>
      <c r="H316" s="5">
        <v>-1.99</v>
      </c>
      <c r="I316" s="5">
        <v>33622.740000000005</v>
      </c>
    </row>
    <row r="317" spans="1:9" outlineLevel="1" x14ac:dyDescent="0.25">
      <c r="A317" s="2" t="s">
        <v>13</v>
      </c>
      <c r="B317" s="2" t="s">
        <v>392</v>
      </c>
      <c r="C317" s="2" t="s">
        <v>3</v>
      </c>
      <c r="D317" s="2" t="s">
        <v>4</v>
      </c>
      <c r="E317" s="2" t="s">
        <v>53</v>
      </c>
      <c r="F317" s="2" t="s">
        <v>393</v>
      </c>
      <c r="G317" s="2" t="s">
        <v>55</v>
      </c>
      <c r="H317" s="5">
        <v>-15000</v>
      </c>
      <c r="I317" s="5">
        <v>18622.740000000005</v>
      </c>
    </row>
    <row r="318" spans="1:9" outlineLevel="1" x14ac:dyDescent="0.25">
      <c r="A318" s="2" t="s">
        <v>13</v>
      </c>
      <c r="B318" s="2" t="s">
        <v>394</v>
      </c>
      <c r="C318" s="2" t="s">
        <v>3</v>
      </c>
      <c r="D318" s="2" t="s">
        <v>4</v>
      </c>
      <c r="E318" s="2" t="s">
        <v>4</v>
      </c>
      <c r="F318" s="2" t="s">
        <v>395</v>
      </c>
      <c r="G318" s="2" t="s">
        <v>73</v>
      </c>
      <c r="H318" s="5">
        <v>-250</v>
      </c>
      <c r="I318" s="5">
        <v>18372.740000000005</v>
      </c>
    </row>
    <row r="319" spans="1:9" outlineLevel="1" x14ac:dyDescent="0.25">
      <c r="A319" s="2" t="s">
        <v>13</v>
      </c>
      <c r="B319" s="2" t="s">
        <v>394</v>
      </c>
      <c r="C319" s="2" t="s">
        <v>3</v>
      </c>
      <c r="D319" s="2" t="s">
        <v>4</v>
      </c>
      <c r="E319" s="2" t="s">
        <v>4</v>
      </c>
      <c r="F319" s="2" t="s">
        <v>396</v>
      </c>
      <c r="G319" s="2" t="s">
        <v>73</v>
      </c>
      <c r="H319" s="5">
        <v>-1000</v>
      </c>
      <c r="I319" s="5">
        <v>17372.740000000005</v>
      </c>
    </row>
    <row r="320" spans="1:9" outlineLevel="1" x14ac:dyDescent="0.25">
      <c r="A320" s="2" t="s">
        <v>13</v>
      </c>
      <c r="B320" s="2" t="s">
        <v>397</v>
      </c>
      <c r="C320" s="2" t="s">
        <v>3</v>
      </c>
      <c r="D320" s="2" t="s">
        <v>4</v>
      </c>
      <c r="E320" s="2" t="s">
        <v>4</v>
      </c>
      <c r="F320" s="2" t="s">
        <v>398</v>
      </c>
      <c r="G320" s="2" t="s">
        <v>73</v>
      </c>
      <c r="H320" s="5">
        <v>-172.84</v>
      </c>
      <c r="I320" s="5">
        <v>17199.900000000005</v>
      </c>
    </row>
    <row r="321" spans="1:9" outlineLevel="1" x14ac:dyDescent="0.25">
      <c r="A321" s="2" t="s">
        <v>13</v>
      </c>
      <c r="B321" s="2" t="s">
        <v>397</v>
      </c>
      <c r="C321" s="2" t="s">
        <v>3</v>
      </c>
      <c r="D321" s="2" t="s">
        <v>4</v>
      </c>
      <c r="E321" s="2" t="s">
        <v>5</v>
      </c>
      <c r="F321" s="2" t="s">
        <v>81</v>
      </c>
      <c r="G321" s="2" t="s">
        <v>6</v>
      </c>
      <c r="H321" s="5">
        <v>-30</v>
      </c>
      <c r="I321" s="5">
        <v>17169.900000000005</v>
      </c>
    </row>
    <row r="322" spans="1:9" ht="23.25" outlineLevel="1" x14ac:dyDescent="0.25">
      <c r="A322" s="2" t="s">
        <v>13</v>
      </c>
      <c r="B322" s="2" t="s">
        <v>397</v>
      </c>
      <c r="C322" s="2" t="s">
        <v>3</v>
      </c>
      <c r="D322" s="2" t="s">
        <v>4</v>
      </c>
      <c r="E322" s="2" t="s">
        <v>4</v>
      </c>
      <c r="F322" s="2" t="s">
        <v>399</v>
      </c>
      <c r="G322" s="2" t="s">
        <v>73</v>
      </c>
      <c r="H322" s="5">
        <v>-8200</v>
      </c>
      <c r="I322" s="5">
        <v>8969.9000000000051</v>
      </c>
    </row>
    <row r="323" spans="1:9" outlineLevel="1" x14ac:dyDescent="0.25">
      <c r="A323" s="2" t="s">
        <v>13</v>
      </c>
      <c r="B323" s="2" t="s">
        <v>397</v>
      </c>
      <c r="C323" s="2" t="s">
        <v>17</v>
      </c>
      <c r="D323" s="2" t="s">
        <v>4</v>
      </c>
      <c r="E323" s="2" t="s">
        <v>4</v>
      </c>
      <c r="F323" s="2" t="s">
        <v>400</v>
      </c>
      <c r="G323" s="2" t="s">
        <v>117</v>
      </c>
      <c r="H323" s="5">
        <v>8200</v>
      </c>
      <c r="I323" s="5">
        <v>17169.900000000005</v>
      </c>
    </row>
    <row r="324" spans="1:9" outlineLevel="1" x14ac:dyDescent="0.25">
      <c r="A324" s="2" t="s">
        <v>13</v>
      </c>
      <c r="B324" s="2" t="s">
        <v>401</v>
      </c>
      <c r="C324" s="2" t="s">
        <v>17</v>
      </c>
      <c r="D324" s="2" t="s">
        <v>4</v>
      </c>
      <c r="E324" s="2" t="s">
        <v>4</v>
      </c>
      <c r="F324" s="2" t="s">
        <v>402</v>
      </c>
      <c r="G324" s="2" t="s">
        <v>117</v>
      </c>
      <c r="H324" s="5">
        <v>25000</v>
      </c>
      <c r="I324" s="5">
        <v>42169.900000000009</v>
      </c>
    </row>
    <row r="325" spans="1:9" ht="23.25" outlineLevel="1" x14ac:dyDescent="0.25">
      <c r="A325" s="2" t="s">
        <v>13</v>
      </c>
      <c r="B325" s="2" t="s">
        <v>401</v>
      </c>
      <c r="C325" s="2" t="s">
        <v>3</v>
      </c>
      <c r="D325" s="2" t="s">
        <v>4</v>
      </c>
      <c r="E325" s="2" t="s">
        <v>403</v>
      </c>
      <c r="F325" s="2" t="s">
        <v>404</v>
      </c>
      <c r="G325" s="2" t="s">
        <v>73</v>
      </c>
      <c r="H325" s="5">
        <v>-80</v>
      </c>
      <c r="I325" s="5">
        <v>42089.900000000009</v>
      </c>
    </row>
    <row r="326" spans="1:9" outlineLevel="1" x14ac:dyDescent="0.25">
      <c r="A326" s="2" t="s">
        <v>13</v>
      </c>
      <c r="B326" s="2" t="s">
        <v>401</v>
      </c>
      <c r="C326" s="2" t="s">
        <v>155</v>
      </c>
      <c r="D326" s="2" t="s">
        <v>4</v>
      </c>
      <c r="E326" s="2" t="s">
        <v>53</v>
      </c>
      <c r="F326" s="2" t="s">
        <v>405</v>
      </c>
      <c r="G326" s="2" t="s">
        <v>157</v>
      </c>
      <c r="H326" s="5">
        <v>-25000</v>
      </c>
      <c r="I326" s="5">
        <v>17089.900000000009</v>
      </c>
    </row>
    <row r="327" spans="1:9" outlineLevel="1" x14ac:dyDescent="0.25">
      <c r="A327" s="2" t="s">
        <v>13</v>
      </c>
      <c r="B327" s="2" t="s">
        <v>406</v>
      </c>
      <c r="C327" s="2" t="s">
        <v>3</v>
      </c>
      <c r="D327" s="2" t="s">
        <v>4</v>
      </c>
      <c r="E327" s="2" t="s">
        <v>86</v>
      </c>
      <c r="F327" s="2" t="s">
        <v>407</v>
      </c>
      <c r="G327" s="2" t="s">
        <v>73</v>
      </c>
      <c r="H327" s="5">
        <v>-250</v>
      </c>
      <c r="I327" s="5">
        <v>16839.900000000009</v>
      </c>
    </row>
    <row r="328" spans="1:9" outlineLevel="1" x14ac:dyDescent="0.25">
      <c r="A328" s="2" t="s">
        <v>13</v>
      </c>
      <c r="B328" s="2" t="s">
        <v>406</v>
      </c>
      <c r="C328" s="2" t="s">
        <v>3</v>
      </c>
      <c r="D328" s="2" t="s">
        <v>4</v>
      </c>
      <c r="E328" s="2" t="s">
        <v>79</v>
      </c>
      <c r="F328" s="2" t="s">
        <v>408</v>
      </c>
      <c r="G328" s="2" t="s">
        <v>73</v>
      </c>
      <c r="H328" s="5">
        <v>-1000</v>
      </c>
      <c r="I328" s="5">
        <v>15839.900000000009</v>
      </c>
    </row>
    <row r="329" spans="1:9" outlineLevel="1" x14ac:dyDescent="0.25">
      <c r="A329" s="2" t="s">
        <v>13</v>
      </c>
      <c r="B329" s="2" t="s">
        <v>406</v>
      </c>
      <c r="C329" s="2" t="s">
        <v>3</v>
      </c>
      <c r="D329" s="2" t="s">
        <v>4</v>
      </c>
      <c r="E329" s="2" t="s">
        <v>64</v>
      </c>
      <c r="F329" s="2" t="s">
        <v>65</v>
      </c>
      <c r="G329" s="2" t="s">
        <v>49</v>
      </c>
      <c r="H329" s="5">
        <v>-44.75</v>
      </c>
      <c r="I329" s="5">
        <v>15795.150000000009</v>
      </c>
    </row>
    <row r="330" spans="1:9" outlineLevel="1" x14ac:dyDescent="0.25">
      <c r="A330" s="2" t="s">
        <v>13</v>
      </c>
      <c r="B330" s="2" t="s">
        <v>409</v>
      </c>
      <c r="C330" s="2" t="s">
        <v>3</v>
      </c>
      <c r="D330" s="2" t="s">
        <v>4</v>
      </c>
      <c r="E330" s="2" t="s">
        <v>4</v>
      </c>
      <c r="F330" s="2" t="s">
        <v>410</v>
      </c>
      <c r="G330" s="2" t="s">
        <v>73</v>
      </c>
      <c r="H330" s="5">
        <v>-580</v>
      </c>
      <c r="I330" s="5">
        <v>15215.150000000009</v>
      </c>
    </row>
    <row r="331" spans="1:9" outlineLevel="1" x14ac:dyDescent="0.25">
      <c r="A331" s="2" t="s">
        <v>13</v>
      </c>
      <c r="B331" s="2" t="s">
        <v>409</v>
      </c>
      <c r="C331" s="2" t="s">
        <v>3</v>
      </c>
      <c r="D331" s="2" t="s">
        <v>4</v>
      </c>
      <c r="E331" s="2" t="s">
        <v>4</v>
      </c>
      <c r="F331" s="2" t="s">
        <v>411</v>
      </c>
      <c r="G331" s="2" t="s">
        <v>73</v>
      </c>
      <c r="H331" s="5">
        <v>-700</v>
      </c>
      <c r="I331" s="5">
        <v>14515.150000000009</v>
      </c>
    </row>
    <row r="332" spans="1:9" outlineLevel="1" x14ac:dyDescent="0.25">
      <c r="A332" s="2" t="s">
        <v>13</v>
      </c>
      <c r="B332" s="2" t="s">
        <v>409</v>
      </c>
      <c r="C332" s="2" t="s">
        <v>3</v>
      </c>
      <c r="D332" s="2" t="s">
        <v>4</v>
      </c>
      <c r="E332" s="2" t="s">
        <v>67</v>
      </c>
      <c r="F332" s="2" t="s">
        <v>68</v>
      </c>
      <c r="G332" s="2" t="s">
        <v>49</v>
      </c>
      <c r="H332" s="5">
        <v>-294.5</v>
      </c>
      <c r="I332" s="5">
        <v>14220.650000000009</v>
      </c>
    </row>
    <row r="333" spans="1:9" outlineLevel="1" x14ac:dyDescent="0.25">
      <c r="A333" s="2" t="s">
        <v>13</v>
      </c>
      <c r="B333" s="2" t="s">
        <v>409</v>
      </c>
      <c r="C333" s="2" t="s">
        <v>3</v>
      </c>
      <c r="D333" s="2" t="s">
        <v>4</v>
      </c>
      <c r="E333" s="2" t="s">
        <v>86</v>
      </c>
      <c r="F333" s="2" t="s">
        <v>412</v>
      </c>
      <c r="G333" s="2" t="s">
        <v>73</v>
      </c>
      <c r="H333" s="5">
        <v>-1000</v>
      </c>
      <c r="I333" s="5">
        <v>13220.650000000009</v>
      </c>
    </row>
    <row r="334" spans="1:9" ht="34.5" outlineLevel="1" x14ac:dyDescent="0.25">
      <c r="A334" s="2" t="s">
        <v>13</v>
      </c>
      <c r="B334" s="2" t="s">
        <v>413</v>
      </c>
      <c r="C334" s="2" t="s">
        <v>17</v>
      </c>
      <c r="D334" s="2" t="s">
        <v>4</v>
      </c>
      <c r="E334" s="2" t="s">
        <v>414</v>
      </c>
      <c r="F334" s="2" t="s">
        <v>415</v>
      </c>
      <c r="G334" s="2" t="s">
        <v>60</v>
      </c>
      <c r="H334" s="5">
        <v>40000</v>
      </c>
      <c r="I334" s="5">
        <v>53220.650000000009</v>
      </c>
    </row>
    <row r="335" spans="1:9" outlineLevel="1" x14ac:dyDescent="0.25">
      <c r="A335" s="2" t="s">
        <v>13</v>
      </c>
      <c r="B335" s="2" t="s">
        <v>413</v>
      </c>
      <c r="C335" s="2" t="s">
        <v>3</v>
      </c>
      <c r="D335" s="2" t="s">
        <v>4</v>
      </c>
      <c r="E335" s="2" t="s">
        <v>416</v>
      </c>
      <c r="F335" s="2" t="s">
        <v>417</v>
      </c>
      <c r="G335" s="2" t="s">
        <v>117</v>
      </c>
      <c r="H335" s="5">
        <v>-40000</v>
      </c>
      <c r="I335" s="5">
        <v>13220.650000000009</v>
      </c>
    </row>
    <row r="336" spans="1:9" outlineLevel="1" x14ac:dyDescent="0.25">
      <c r="A336" s="2" t="s">
        <v>13</v>
      </c>
      <c r="B336" s="2" t="s">
        <v>418</v>
      </c>
      <c r="C336" s="2" t="s">
        <v>3</v>
      </c>
      <c r="D336" s="2" t="s">
        <v>4</v>
      </c>
      <c r="E336" s="2" t="s">
        <v>79</v>
      </c>
      <c r="F336" s="2" t="s">
        <v>419</v>
      </c>
      <c r="G336" s="2" t="s">
        <v>73</v>
      </c>
      <c r="H336" s="5">
        <v>-1775</v>
      </c>
      <c r="I336" s="5">
        <v>11445.650000000009</v>
      </c>
    </row>
    <row r="337" spans="1:9" outlineLevel="1" x14ac:dyDescent="0.25">
      <c r="A337" s="2" t="s">
        <v>13</v>
      </c>
      <c r="B337" s="2" t="s">
        <v>418</v>
      </c>
      <c r="C337" s="2" t="s">
        <v>3</v>
      </c>
      <c r="D337" s="2" t="s">
        <v>4</v>
      </c>
      <c r="E337" s="2" t="s">
        <v>86</v>
      </c>
      <c r="F337" s="2" t="s">
        <v>420</v>
      </c>
      <c r="G337" s="2" t="s">
        <v>73</v>
      </c>
      <c r="H337" s="5">
        <v>-1025</v>
      </c>
      <c r="I337" s="5">
        <v>10420.650000000009</v>
      </c>
    </row>
    <row r="338" spans="1:9" outlineLevel="1" x14ac:dyDescent="0.25">
      <c r="A338" s="2" t="s">
        <v>13</v>
      </c>
      <c r="B338" s="2" t="s">
        <v>421</v>
      </c>
      <c r="C338" s="2" t="s">
        <v>3</v>
      </c>
      <c r="D338" s="2" t="s">
        <v>4</v>
      </c>
      <c r="E338" s="2" t="s">
        <v>86</v>
      </c>
      <c r="F338" s="2" t="s">
        <v>422</v>
      </c>
      <c r="G338" s="2" t="s">
        <v>73</v>
      </c>
      <c r="H338" s="5">
        <v>-250</v>
      </c>
      <c r="I338" s="5">
        <v>10170.650000000009</v>
      </c>
    </row>
    <row r="339" spans="1:9" outlineLevel="1" x14ac:dyDescent="0.25">
      <c r="A339" s="2" t="s">
        <v>13</v>
      </c>
      <c r="B339" s="2" t="s">
        <v>421</v>
      </c>
      <c r="C339" s="2" t="s">
        <v>3</v>
      </c>
      <c r="D339" s="2" t="s">
        <v>4</v>
      </c>
      <c r="E339" s="2" t="s">
        <v>99</v>
      </c>
      <c r="F339" s="2" t="s">
        <v>423</v>
      </c>
      <c r="G339" s="2" t="s">
        <v>49</v>
      </c>
      <c r="H339" s="5">
        <v>-150.52000000000001</v>
      </c>
      <c r="I339" s="5">
        <v>10020.130000000008</v>
      </c>
    </row>
    <row r="340" spans="1:9" outlineLevel="1" x14ac:dyDescent="0.25">
      <c r="A340" s="2" t="s">
        <v>13</v>
      </c>
      <c r="B340" s="2" t="s">
        <v>421</v>
      </c>
      <c r="C340" s="2" t="s">
        <v>3</v>
      </c>
      <c r="D340" s="2" t="s">
        <v>4</v>
      </c>
      <c r="E340" s="2" t="s">
        <v>4</v>
      </c>
      <c r="F340" s="2" t="s">
        <v>424</v>
      </c>
      <c r="G340" s="2" t="s">
        <v>73</v>
      </c>
      <c r="H340" s="5">
        <v>-100</v>
      </c>
      <c r="I340" s="5">
        <v>9920.1300000000083</v>
      </c>
    </row>
    <row r="341" spans="1:9" outlineLevel="1" x14ac:dyDescent="0.25">
      <c r="A341" s="2" t="s">
        <v>13</v>
      </c>
      <c r="B341" s="2" t="s">
        <v>421</v>
      </c>
      <c r="C341" s="2" t="s">
        <v>3</v>
      </c>
      <c r="D341" s="2" t="s">
        <v>4</v>
      </c>
      <c r="E341" s="2" t="s">
        <v>79</v>
      </c>
      <c r="F341" s="2" t="s">
        <v>425</v>
      </c>
      <c r="G341" s="2" t="s">
        <v>73</v>
      </c>
      <c r="H341" s="5">
        <v>-1138.55</v>
      </c>
      <c r="I341" s="5">
        <v>8781.580000000009</v>
      </c>
    </row>
    <row r="342" spans="1:9" outlineLevel="1" x14ac:dyDescent="0.25">
      <c r="A342" s="2" t="s">
        <v>13</v>
      </c>
      <c r="B342" s="2" t="s">
        <v>421</v>
      </c>
      <c r="C342" s="2" t="s">
        <v>17</v>
      </c>
      <c r="D342" s="2" t="s">
        <v>4</v>
      </c>
      <c r="E342" s="2" t="s">
        <v>4</v>
      </c>
      <c r="F342" s="2" t="s">
        <v>426</v>
      </c>
      <c r="G342" s="2" t="s">
        <v>117</v>
      </c>
      <c r="H342" s="5">
        <v>800</v>
      </c>
      <c r="I342" s="5">
        <v>9581.580000000009</v>
      </c>
    </row>
    <row r="343" spans="1:9" outlineLevel="1" x14ac:dyDescent="0.25">
      <c r="A343" s="2" t="s">
        <v>13</v>
      </c>
      <c r="B343" s="2" t="s">
        <v>427</v>
      </c>
      <c r="C343" s="2" t="s">
        <v>3</v>
      </c>
      <c r="D343" s="2" t="s">
        <v>4</v>
      </c>
      <c r="E343" s="2" t="s">
        <v>5</v>
      </c>
      <c r="F343" s="2" t="s">
        <v>214</v>
      </c>
      <c r="G343" s="2" t="s">
        <v>126</v>
      </c>
      <c r="H343" s="5">
        <v>-100</v>
      </c>
      <c r="I343" s="5">
        <v>9481.580000000009</v>
      </c>
    </row>
    <row r="344" spans="1:9" outlineLevel="1" x14ac:dyDescent="0.25">
      <c r="A344" s="2" t="s">
        <v>13</v>
      </c>
      <c r="B344" s="2" t="s">
        <v>428</v>
      </c>
      <c r="C344" s="2" t="s">
        <v>3</v>
      </c>
      <c r="D344" s="2" t="s">
        <v>4</v>
      </c>
      <c r="E344" s="2" t="s">
        <v>5</v>
      </c>
      <c r="F344" s="2" t="s">
        <v>28</v>
      </c>
      <c r="G344" s="2" t="s">
        <v>6</v>
      </c>
      <c r="H344" s="5">
        <v>-29.95</v>
      </c>
      <c r="I344" s="5">
        <v>9451.6300000000083</v>
      </c>
    </row>
    <row r="345" spans="1:9" outlineLevel="1" x14ac:dyDescent="0.25">
      <c r="A345" s="2" t="s">
        <v>13</v>
      </c>
      <c r="B345" s="2" t="s">
        <v>429</v>
      </c>
      <c r="C345" s="2" t="s">
        <v>3</v>
      </c>
      <c r="D345" s="2" t="s">
        <v>4</v>
      </c>
      <c r="E345" s="2" t="s">
        <v>29</v>
      </c>
      <c r="F345" s="2" t="s">
        <v>30</v>
      </c>
      <c r="G345" s="2" t="s">
        <v>31</v>
      </c>
      <c r="H345" s="5">
        <v>-689</v>
      </c>
      <c r="I345" s="5">
        <v>8762.6300000000083</v>
      </c>
    </row>
    <row r="346" spans="1:9" ht="23.25" outlineLevel="1" x14ac:dyDescent="0.25">
      <c r="A346" s="2" t="s">
        <v>13</v>
      </c>
      <c r="B346" s="2" t="s">
        <v>429</v>
      </c>
      <c r="C346" s="2" t="s">
        <v>3</v>
      </c>
      <c r="D346" s="2" t="s">
        <v>4</v>
      </c>
      <c r="E346" s="2" t="s">
        <v>84</v>
      </c>
      <c r="F346" s="2" t="s">
        <v>430</v>
      </c>
      <c r="G346" s="2" t="s">
        <v>55</v>
      </c>
      <c r="H346" s="5">
        <v>-100</v>
      </c>
      <c r="I346" s="5">
        <v>8662.6300000000083</v>
      </c>
    </row>
    <row r="347" spans="1:9" outlineLevel="1" x14ac:dyDescent="0.25">
      <c r="A347" s="2" t="s">
        <v>13</v>
      </c>
      <c r="B347" s="2" t="s">
        <v>431</v>
      </c>
      <c r="C347" s="2" t="s">
        <v>3</v>
      </c>
      <c r="D347" s="2" t="s">
        <v>4</v>
      </c>
      <c r="E347" s="2" t="s">
        <v>33</v>
      </c>
      <c r="F347" s="2" t="s">
        <v>432</v>
      </c>
      <c r="G347" s="2" t="s">
        <v>35</v>
      </c>
      <c r="H347" s="5">
        <v>-308.95999999999998</v>
      </c>
      <c r="I347" s="5">
        <v>8353.6700000000092</v>
      </c>
    </row>
    <row r="348" spans="1:9" outlineLevel="1" x14ac:dyDescent="0.25">
      <c r="A348" s="2" t="s">
        <v>13</v>
      </c>
      <c r="B348" s="2" t="s">
        <v>431</v>
      </c>
      <c r="C348" s="2" t="s">
        <v>3</v>
      </c>
      <c r="D348" s="2" t="s">
        <v>4</v>
      </c>
      <c r="E348" s="2" t="s">
        <v>33</v>
      </c>
      <c r="F348" s="2" t="s">
        <v>433</v>
      </c>
      <c r="G348" s="2" t="s">
        <v>35</v>
      </c>
      <c r="H348" s="5">
        <v>-283.73</v>
      </c>
      <c r="I348" s="5">
        <v>8069.9400000000096</v>
      </c>
    </row>
    <row r="349" spans="1:9" outlineLevel="1" x14ac:dyDescent="0.25">
      <c r="A349" s="2" t="s">
        <v>13</v>
      </c>
      <c r="B349" s="2" t="s">
        <v>431</v>
      </c>
      <c r="C349" s="2" t="s">
        <v>3</v>
      </c>
      <c r="D349" s="2" t="s">
        <v>4</v>
      </c>
      <c r="E349" s="2" t="s">
        <v>86</v>
      </c>
      <c r="F349" s="2" t="s">
        <v>434</v>
      </c>
      <c r="G349" s="2" t="s">
        <v>73</v>
      </c>
      <c r="H349" s="5">
        <v>-850</v>
      </c>
      <c r="I349" s="5">
        <v>7219.9400000000096</v>
      </c>
    </row>
    <row r="350" spans="1:9" outlineLevel="1" x14ac:dyDescent="0.25">
      <c r="A350" s="2" t="s">
        <v>13</v>
      </c>
      <c r="B350" s="2" t="s">
        <v>431</v>
      </c>
      <c r="C350" s="2" t="s">
        <v>3</v>
      </c>
      <c r="D350" s="2" t="s">
        <v>4</v>
      </c>
      <c r="E350" s="2" t="s">
        <v>36</v>
      </c>
      <c r="F350" s="2" t="s">
        <v>435</v>
      </c>
      <c r="G350" s="2" t="s">
        <v>6</v>
      </c>
      <c r="H350" s="5">
        <v>-1.99</v>
      </c>
      <c r="I350" s="5">
        <v>7217.9500000000098</v>
      </c>
    </row>
    <row r="351" spans="1:9" outlineLevel="1" x14ac:dyDescent="0.25">
      <c r="A351" s="2" t="s">
        <v>13</v>
      </c>
      <c r="B351" s="2" t="s">
        <v>431</v>
      </c>
      <c r="C351" s="2" t="s">
        <v>17</v>
      </c>
      <c r="D351" s="2" t="s">
        <v>4</v>
      </c>
      <c r="E351" s="2" t="s">
        <v>4</v>
      </c>
      <c r="F351" s="2" t="s">
        <v>436</v>
      </c>
      <c r="G351" s="2" t="s">
        <v>117</v>
      </c>
      <c r="H351" s="5">
        <v>2000</v>
      </c>
      <c r="I351" s="5">
        <v>9217.9500000000098</v>
      </c>
    </row>
    <row r="352" spans="1:9" outlineLevel="1" x14ac:dyDescent="0.25">
      <c r="A352" s="2" t="s">
        <v>13</v>
      </c>
      <c r="B352" s="2" t="s">
        <v>431</v>
      </c>
      <c r="C352" s="2" t="s">
        <v>3</v>
      </c>
      <c r="D352" s="2" t="s">
        <v>4</v>
      </c>
      <c r="E352" s="2" t="s">
        <v>33</v>
      </c>
      <c r="F352" s="2" t="s">
        <v>437</v>
      </c>
      <c r="G352" s="2" t="s">
        <v>35</v>
      </c>
      <c r="H352" s="5">
        <v>-483.2</v>
      </c>
      <c r="I352" s="5">
        <v>8734.7500000000091</v>
      </c>
    </row>
    <row r="353" spans="1:9" outlineLevel="1" x14ac:dyDescent="0.25">
      <c r="A353" s="2" t="s">
        <v>13</v>
      </c>
      <c r="B353" s="2" t="s">
        <v>431</v>
      </c>
      <c r="C353" s="2" t="s">
        <v>3</v>
      </c>
      <c r="D353" s="2" t="s">
        <v>4</v>
      </c>
      <c r="E353" s="2" t="s">
        <v>36</v>
      </c>
      <c r="F353" s="2" t="s">
        <v>438</v>
      </c>
      <c r="G353" s="2" t="s">
        <v>6</v>
      </c>
      <c r="H353" s="5">
        <v>-1.99</v>
      </c>
      <c r="I353" s="5">
        <v>8732.7600000000093</v>
      </c>
    </row>
    <row r="354" spans="1:9" outlineLevel="1" x14ac:dyDescent="0.25">
      <c r="A354" s="2" t="s">
        <v>13</v>
      </c>
      <c r="B354" s="2" t="s">
        <v>431</v>
      </c>
      <c r="C354" s="2" t="s">
        <v>3</v>
      </c>
      <c r="D354" s="2" t="s">
        <v>4</v>
      </c>
      <c r="E354" s="2" t="s">
        <v>36</v>
      </c>
      <c r="F354" s="2" t="s">
        <v>439</v>
      </c>
      <c r="G354" s="2" t="s">
        <v>6</v>
      </c>
      <c r="H354" s="5">
        <v>-1.99</v>
      </c>
      <c r="I354" s="5">
        <v>8730.7700000000095</v>
      </c>
    </row>
    <row r="355" spans="1:9" outlineLevel="1" x14ac:dyDescent="0.25">
      <c r="A355" s="2" t="s">
        <v>13</v>
      </c>
      <c r="B355" s="2" t="s">
        <v>431</v>
      </c>
      <c r="C355" s="2" t="s">
        <v>3</v>
      </c>
      <c r="D355" s="2" t="s">
        <v>4</v>
      </c>
      <c r="E355" s="2" t="s">
        <v>33</v>
      </c>
      <c r="F355" s="2" t="s">
        <v>440</v>
      </c>
      <c r="G355" s="2" t="s">
        <v>35</v>
      </c>
      <c r="H355" s="5">
        <v>-283.73</v>
      </c>
      <c r="I355" s="5">
        <v>8447.04000000001</v>
      </c>
    </row>
    <row r="356" spans="1:9" outlineLevel="1" x14ac:dyDescent="0.25">
      <c r="A356" s="2" t="s">
        <v>13</v>
      </c>
      <c r="B356" s="2" t="s">
        <v>431</v>
      </c>
      <c r="C356" s="2" t="s">
        <v>3</v>
      </c>
      <c r="D356" s="2" t="s">
        <v>4</v>
      </c>
      <c r="E356" s="2" t="s">
        <v>33</v>
      </c>
      <c r="F356" s="2" t="s">
        <v>441</v>
      </c>
      <c r="G356" s="2" t="s">
        <v>35</v>
      </c>
      <c r="H356" s="5">
        <v>-607.58000000000004</v>
      </c>
      <c r="I356" s="5">
        <v>7839.46000000001</v>
      </c>
    </row>
    <row r="357" spans="1:9" outlineLevel="1" x14ac:dyDescent="0.25">
      <c r="A357" s="2" t="s">
        <v>13</v>
      </c>
      <c r="B357" s="2" t="s">
        <v>431</v>
      </c>
      <c r="C357" s="2" t="s">
        <v>3</v>
      </c>
      <c r="D357" s="2" t="s">
        <v>4</v>
      </c>
      <c r="E357" s="2" t="s">
        <v>36</v>
      </c>
      <c r="F357" s="2" t="s">
        <v>442</v>
      </c>
      <c r="G357" s="2" t="s">
        <v>6</v>
      </c>
      <c r="H357" s="5">
        <v>-1.99</v>
      </c>
      <c r="I357" s="5">
        <v>7837.4700000000103</v>
      </c>
    </row>
    <row r="358" spans="1:9" outlineLevel="1" x14ac:dyDescent="0.25">
      <c r="A358" s="2" t="s">
        <v>13</v>
      </c>
      <c r="B358" s="2" t="s">
        <v>431</v>
      </c>
      <c r="C358" s="2" t="s">
        <v>3</v>
      </c>
      <c r="D358" s="2" t="s">
        <v>4</v>
      </c>
      <c r="E358" s="2" t="s">
        <v>79</v>
      </c>
      <c r="F358" s="2" t="s">
        <v>443</v>
      </c>
      <c r="G358" s="2" t="s">
        <v>73</v>
      </c>
      <c r="H358" s="5">
        <v>-1600</v>
      </c>
      <c r="I358" s="5">
        <v>6237.4700000000103</v>
      </c>
    </row>
    <row r="359" spans="1:9" outlineLevel="1" x14ac:dyDescent="0.25">
      <c r="A359" s="2" t="s">
        <v>13</v>
      </c>
      <c r="B359" s="2" t="s">
        <v>431</v>
      </c>
      <c r="C359" s="2" t="s">
        <v>17</v>
      </c>
      <c r="D359" s="2" t="s">
        <v>4</v>
      </c>
      <c r="E359" s="2" t="s">
        <v>4</v>
      </c>
      <c r="F359" s="2" t="s">
        <v>444</v>
      </c>
      <c r="G359" s="2" t="s">
        <v>117</v>
      </c>
      <c r="H359" s="5">
        <v>3000</v>
      </c>
      <c r="I359" s="5">
        <v>9237.4700000000103</v>
      </c>
    </row>
    <row r="360" spans="1:9" outlineLevel="1" x14ac:dyDescent="0.25">
      <c r="A360" s="2" t="s">
        <v>13</v>
      </c>
      <c r="B360" s="2" t="s">
        <v>431</v>
      </c>
      <c r="C360" s="2" t="s">
        <v>3</v>
      </c>
      <c r="D360" s="2" t="s">
        <v>4</v>
      </c>
      <c r="E360" s="2" t="s">
        <v>36</v>
      </c>
      <c r="F360" s="2" t="s">
        <v>445</v>
      </c>
      <c r="G360" s="2" t="s">
        <v>6</v>
      </c>
      <c r="H360" s="5">
        <v>-1.99</v>
      </c>
      <c r="I360" s="5">
        <v>9235.4800000000105</v>
      </c>
    </row>
    <row r="361" spans="1:9" outlineLevel="1" x14ac:dyDescent="0.25">
      <c r="A361" s="2" t="s">
        <v>13</v>
      </c>
      <c r="B361" s="2" t="s">
        <v>446</v>
      </c>
      <c r="C361" s="2" t="s">
        <v>3</v>
      </c>
      <c r="D361" s="2" t="s">
        <v>4</v>
      </c>
      <c r="E361" s="2" t="s">
        <v>47</v>
      </c>
      <c r="F361" s="2" t="s">
        <v>48</v>
      </c>
      <c r="G361" s="2" t="s">
        <v>49</v>
      </c>
      <c r="H361" s="5">
        <v>-435.73</v>
      </c>
      <c r="I361" s="5">
        <v>8799.7500000000109</v>
      </c>
    </row>
    <row r="362" spans="1:9" outlineLevel="1" x14ac:dyDescent="0.25">
      <c r="A362" s="2" t="s">
        <v>13</v>
      </c>
      <c r="B362" s="2" t="s">
        <v>446</v>
      </c>
      <c r="C362" s="2" t="s">
        <v>3</v>
      </c>
      <c r="D362" s="2" t="s">
        <v>4</v>
      </c>
      <c r="E362" s="2" t="s">
        <v>47</v>
      </c>
      <c r="F362" s="2" t="s">
        <v>51</v>
      </c>
      <c r="G362" s="2" t="s">
        <v>49</v>
      </c>
      <c r="H362" s="5">
        <v>-34.71</v>
      </c>
      <c r="I362" s="5">
        <v>8765.0400000000118</v>
      </c>
    </row>
    <row r="363" spans="1:9" outlineLevel="1" x14ac:dyDescent="0.25">
      <c r="A363" s="2" t="s">
        <v>13</v>
      </c>
      <c r="B363" s="2" t="s">
        <v>446</v>
      </c>
      <c r="C363" s="2" t="s">
        <v>3</v>
      </c>
      <c r="D363" s="2" t="s">
        <v>4</v>
      </c>
      <c r="E363" s="2" t="s">
        <v>47</v>
      </c>
      <c r="F363" s="2" t="s">
        <v>50</v>
      </c>
      <c r="G363" s="2" t="s">
        <v>49</v>
      </c>
      <c r="H363" s="5">
        <v>-140.58000000000001</v>
      </c>
      <c r="I363" s="5">
        <v>8624.4600000000119</v>
      </c>
    </row>
    <row r="364" spans="1:9" outlineLevel="1" x14ac:dyDescent="0.25">
      <c r="A364" s="2" t="s">
        <v>13</v>
      </c>
      <c r="B364" s="2" t="s">
        <v>447</v>
      </c>
      <c r="C364" s="2" t="s">
        <v>3</v>
      </c>
      <c r="D364" s="2" t="s">
        <v>4</v>
      </c>
      <c r="E364" s="2" t="s">
        <v>86</v>
      </c>
      <c r="F364" s="2" t="s">
        <v>448</v>
      </c>
      <c r="G364" s="2" t="s">
        <v>73</v>
      </c>
      <c r="H364" s="5">
        <v>-1179.8699999999999</v>
      </c>
      <c r="I364" s="5">
        <v>7444.590000000012</v>
      </c>
    </row>
    <row r="365" spans="1:9" ht="23.25" outlineLevel="1" x14ac:dyDescent="0.25">
      <c r="A365" s="2" t="s">
        <v>13</v>
      </c>
      <c r="B365" s="2" t="s">
        <v>447</v>
      </c>
      <c r="C365" s="2" t="s">
        <v>3</v>
      </c>
      <c r="D365" s="2" t="s">
        <v>4</v>
      </c>
      <c r="E365" s="2" t="s">
        <v>84</v>
      </c>
      <c r="F365" s="2" t="s">
        <v>449</v>
      </c>
      <c r="G365" s="2" t="s">
        <v>73</v>
      </c>
      <c r="H365" s="5">
        <v>-100</v>
      </c>
      <c r="I365" s="5">
        <v>7344.590000000012</v>
      </c>
    </row>
    <row r="366" spans="1:9" outlineLevel="1" x14ac:dyDescent="0.25">
      <c r="A366" s="2" t="s">
        <v>13</v>
      </c>
      <c r="B366" s="2" t="s">
        <v>447</v>
      </c>
      <c r="C366" s="2" t="s">
        <v>17</v>
      </c>
      <c r="D366" s="2" t="s">
        <v>4</v>
      </c>
      <c r="E366" s="2" t="s">
        <v>4</v>
      </c>
      <c r="F366" s="2" t="s">
        <v>450</v>
      </c>
      <c r="G366" s="2" t="s">
        <v>117</v>
      </c>
      <c r="H366" s="5">
        <v>5000</v>
      </c>
      <c r="I366" s="5">
        <v>12344.590000000011</v>
      </c>
    </row>
    <row r="367" spans="1:9" outlineLevel="1" x14ac:dyDescent="0.25">
      <c r="A367" s="2" t="s">
        <v>13</v>
      </c>
      <c r="B367" s="2" t="s">
        <v>447</v>
      </c>
      <c r="C367" s="2" t="s">
        <v>3</v>
      </c>
      <c r="D367" s="2" t="s">
        <v>4</v>
      </c>
      <c r="E367" s="2" t="s">
        <v>79</v>
      </c>
      <c r="F367" s="2" t="s">
        <v>451</v>
      </c>
      <c r="G367" s="2" t="s">
        <v>73</v>
      </c>
      <c r="H367" s="5">
        <v>-2174.4</v>
      </c>
      <c r="I367" s="5">
        <v>10170.190000000011</v>
      </c>
    </row>
    <row r="368" spans="1:9" outlineLevel="1" x14ac:dyDescent="0.25">
      <c r="A368" s="2" t="s">
        <v>13</v>
      </c>
      <c r="B368" s="2" t="s">
        <v>447</v>
      </c>
      <c r="C368" s="2" t="s">
        <v>3</v>
      </c>
      <c r="D368" s="2" t="s">
        <v>4</v>
      </c>
      <c r="E368" s="2" t="s">
        <v>53</v>
      </c>
      <c r="F368" s="2" t="s">
        <v>452</v>
      </c>
      <c r="G368" s="2" t="s">
        <v>55</v>
      </c>
      <c r="H368" s="5">
        <v>-1000</v>
      </c>
      <c r="I368" s="5">
        <v>9170.1900000000114</v>
      </c>
    </row>
    <row r="369" spans="1:9" outlineLevel="1" x14ac:dyDescent="0.25">
      <c r="A369" s="2" t="s">
        <v>13</v>
      </c>
      <c r="B369" s="2" t="s">
        <v>453</v>
      </c>
      <c r="C369" s="2" t="s">
        <v>3</v>
      </c>
      <c r="D369" s="2" t="s">
        <v>4</v>
      </c>
      <c r="E369" s="2" t="s">
        <v>416</v>
      </c>
      <c r="F369" s="2" t="s">
        <v>454</v>
      </c>
      <c r="G369" s="2" t="s">
        <v>117</v>
      </c>
      <c r="H369" s="5">
        <v>-30000</v>
      </c>
      <c r="I369" s="5">
        <v>-20829.80999999999</v>
      </c>
    </row>
    <row r="370" spans="1:9" outlineLevel="1" x14ac:dyDescent="0.25">
      <c r="A370" s="2" t="s">
        <v>13</v>
      </c>
      <c r="B370" s="2" t="s">
        <v>453</v>
      </c>
      <c r="C370" s="2" t="s">
        <v>3</v>
      </c>
      <c r="D370" s="2" t="s">
        <v>4</v>
      </c>
      <c r="E370" s="2" t="s">
        <v>53</v>
      </c>
      <c r="F370" s="2" t="s">
        <v>455</v>
      </c>
      <c r="G370" s="2" t="s">
        <v>117</v>
      </c>
      <c r="H370" s="5">
        <v>-2300</v>
      </c>
      <c r="I370" s="5">
        <v>-23129.80999999999</v>
      </c>
    </row>
    <row r="371" spans="1:9" outlineLevel="1" x14ac:dyDescent="0.25">
      <c r="A371" s="2" t="s">
        <v>13</v>
      </c>
      <c r="B371" s="2" t="s">
        <v>453</v>
      </c>
      <c r="C371" s="2" t="s">
        <v>17</v>
      </c>
      <c r="D371" s="2" t="s">
        <v>4</v>
      </c>
      <c r="E371" s="2" t="s">
        <v>4</v>
      </c>
      <c r="F371" s="2" t="s">
        <v>456</v>
      </c>
      <c r="G371" s="2" t="s">
        <v>126</v>
      </c>
      <c r="H371" s="5">
        <v>32186.45</v>
      </c>
      <c r="I371" s="5">
        <v>9056.6400000000103</v>
      </c>
    </row>
    <row r="372" spans="1:9" outlineLevel="1" x14ac:dyDescent="0.25">
      <c r="A372" s="2" t="s">
        <v>13</v>
      </c>
      <c r="B372" s="2" t="s">
        <v>453</v>
      </c>
      <c r="C372" s="2" t="s">
        <v>3</v>
      </c>
      <c r="D372" s="2" t="s">
        <v>4</v>
      </c>
      <c r="E372" s="2" t="s">
        <v>64</v>
      </c>
      <c r="F372" s="2" t="s">
        <v>65</v>
      </c>
      <c r="G372" s="2" t="s">
        <v>49</v>
      </c>
      <c r="H372" s="5">
        <v>-44.75</v>
      </c>
      <c r="I372" s="5">
        <v>9011.8900000000103</v>
      </c>
    </row>
    <row r="373" spans="1:9" outlineLevel="1" x14ac:dyDescent="0.25">
      <c r="A373" s="2" t="s">
        <v>13</v>
      </c>
      <c r="B373" s="2" t="s">
        <v>457</v>
      </c>
      <c r="C373" s="2" t="s">
        <v>3</v>
      </c>
      <c r="D373" s="2" t="s">
        <v>4</v>
      </c>
      <c r="E373" s="2" t="s">
        <v>67</v>
      </c>
      <c r="F373" s="2" t="s">
        <v>68</v>
      </c>
      <c r="G373" s="2" t="s">
        <v>49</v>
      </c>
      <c r="H373" s="5">
        <v>-294.89999999999998</v>
      </c>
      <c r="I373" s="5">
        <v>8716.9900000000107</v>
      </c>
    </row>
    <row r="374" spans="1:9" outlineLevel="1" x14ac:dyDescent="0.25">
      <c r="A374" s="2" t="s">
        <v>13</v>
      </c>
      <c r="B374" s="2" t="s">
        <v>458</v>
      </c>
      <c r="C374" s="2" t="s">
        <v>3</v>
      </c>
      <c r="D374" s="2" t="s">
        <v>4</v>
      </c>
      <c r="E374" s="2" t="s">
        <v>4</v>
      </c>
      <c r="F374" s="2" t="s">
        <v>459</v>
      </c>
      <c r="G374" s="2" t="s">
        <v>73</v>
      </c>
      <c r="H374" s="5">
        <v>-2190.75</v>
      </c>
      <c r="I374" s="5">
        <v>6526.2400000000107</v>
      </c>
    </row>
    <row r="375" spans="1:9" outlineLevel="1" x14ac:dyDescent="0.25">
      <c r="A375" s="2" t="s">
        <v>13</v>
      </c>
      <c r="B375" s="2" t="s">
        <v>458</v>
      </c>
      <c r="C375" s="2" t="s">
        <v>17</v>
      </c>
      <c r="D375" s="2" t="s">
        <v>4</v>
      </c>
      <c r="E375" s="2" t="s">
        <v>4</v>
      </c>
      <c r="F375" s="2" t="s">
        <v>460</v>
      </c>
      <c r="G375" s="2" t="s">
        <v>117</v>
      </c>
      <c r="H375" s="5">
        <v>3000</v>
      </c>
      <c r="I375" s="5">
        <v>9526.2400000000107</v>
      </c>
    </row>
    <row r="376" spans="1:9" outlineLevel="1" x14ac:dyDescent="0.25">
      <c r="A376" s="2" t="s">
        <v>13</v>
      </c>
      <c r="B376" s="2" t="s">
        <v>458</v>
      </c>
      <c r="C376" s="2" t="s">
        <v>3</v>
      </c>
      <c r="D376" s="2" t="s">
        <v>4</v>
      </c>
      <c r="E376" s="2" t="s">
        <v>86</v>
      </c>
      <c r="F376" s="2" t="s">
        <v>461</v>
      </c>
      <c r="G376" s="2" t="s">
        <v>73</v>
      </c>
      <c r="H376" s="5">
        <v>-800</v>
      </c>
      <c r="I376" s="5">
        <v>8726.2400000000107</v>
      </c>
    </row>
    <row r="377" spans="1:9" outlineLevel="1" x14ac:dyDescent="0.25">
      <c r="A377" s="2" t="s">
        <v>13</v>
      </c>
      <c r="B377" s="2" t="s">
        <v>462</v>
      </c>
      <c r="C377" s="2" t="s">
        <v>3</v>
      </c>
      <c r="D377" s="2" t="s">
        <v>4</v>
      </c>
      <c r="E377" s="2" t="s">
        <v>53</v>
      </c>
      <c r="F377" s="2" t="s">
        <v>463</v>
      </c>
      <c r="G377" s="2" t="s">
        <v>55</v>
      </c>
      <c r="H377" s="5">
        <v>-10000</v>
      </c>
      <c r="I377" s="5">
        <v>-1273.7599999999893</v>
      </c>
    </row>
    <row r="378" spans="1:9" outlineLevel="1" x14ac:dyDescent="0.25">
      <c r="A378" s="2" t="s">
        <v>13</v>
      </c>
      <c r="B378" s="2" t="s">
        <v>462</v>
      </c>
      <c r="C378" s="2" t="s">
        <v>17</v>
      </c>
      <c r="D378" s="2" t="s">
        <v>4</v>
      </c>
      <c r="E378" s="2" t="s">
        <v>61</v>
      </c>
      <c r="F378" s="2" t="s">
        <v>464</v>
      </c>
      <c r="G378" s="2" t="s">
        <v>63</v>
      </c>
      <c r="H378" s="5">
        <v>19380.5</v>
      </c>
      <c r="I378" s="5">
        <v>18106.740000000013</v>
      </c>
    </row>
    <row r="379" spans="1:9" outlineLevel="1" x14ac:dyDescent="0.25">
      <c r="A379" s="2" t="s">
        <v>13</v>
      </c>
      <c r="B379" s="2" t="s">
        <v>25</v>
      </c>
      <c r="C379" s="2" t="s">
        <v>3</v>
      </c>
      <c r="D379" s="2" t="s">
        <v>4</v>
      </c>
      <c r="E379" s="2" t="s">
        <v>465</v>
      </c>
      <c r="F379" s="2" t="s">
        <v>466</v>
      </c>
      <c r="G379" s="2" t="s">
        <v>49</v>
      </c>
      <c r="H379" s="5">
        <v>-372.47</v>
      </c>
      <c r="I379" s="5">
        <v>17734.270000000011</v>
      </c>
    </row>
    <row r="380" spans="1:9" outlineLevel="1" x14ac:dyDescent="0.25">
      <c r="A380" s="2" t="s">
        <v>13</v>
      </c>
      <c r="B380" s="2" t="s">
        <v>467</v>
      </c>
      <c r="C380" s="2" t="s">
        <v>3</v>
      </c>
      <c r="D380" s="2" t="s">
        <v>4</v>
      </c>
      <c r="E380" s="2" t="s">
        <v>21</v>
      </c>
      <c r="F380" s="2" t="s">
        <v>468</v>
      </c>
      <c r="G380" s="2" t="s">
        <v>23</v>
      </c>
      <c r="H380" s="5">
        <v>-297.67</v>
      </c>
      <c r="I380" s="5">
        <v>17436.600000000013</v>
      </c>
    </row>
    <row r="381" spans="1:9" outlineLevel="1" x14ac:dyDescent="0.25">
      <c r="A381" s="2" t="s">
        <v>13</v>
      </c>
      <c r="B381" s="2" t="s">
        <v>467</v>
      </c>
      <c r="C381" s="2" t="s">
        <v>17</v>
      </c>
      <c r="D381" s="2" t="s">
        <v>4</v>
      </c>
      <c r="E381" s="2" t="s">
        <v>4</v>
      </c>
      <c r="F381" s="2" t="s">
        <v>469</v>
      </c>
      <c r="G381" s="2" t="s">
        <v>60</v>
      </c>
      <c r="H381" s="5">
        <v>29766.97</v>
      </c>
      <c r="I381" s="5">
        <v>47203.570000000014</v>
      </c>
    </row>
    <row r="382" spans="1:9" outlineLevel="1" x14ac:dyDescent="0.25">
      <c r="A382" s="2" t="s">
        <v>13</v>
      </c>
      <c r="B382" s="2" t="s">
        <v>470</v>
      </c>
      <c r="C382" s="2" t="s">
        <v>3</v>
      </c>
      <c r="D382" s="2" t="s">
        <v>4</v>
      </c>
      <c r="E382" s="2" t="s">
        <v>4</v>
      </c>
      <c r="F382" s="2" t="s">
        <v>471</v>
      </c>
      <c r="G382" s="2" t="s">
        <v>73</v>
      </c>
      <c r="H382" s="5">
        <v>-142</v>
      </c>
      <c r="I382" s="5">
        <v>47061.570000000014</v>
      </c>
    </row>
    <row r="383" spans="1:9" outlineLevel="1" x14ac:dyDescent="0.25">
      <c r="A383" s="2" t="s">
        <v>13</v>
      </c>
      <c r="B383" s="2" t="s">
        <v>472</v>
      </c>
      <c r="C383" s="2" t="s">
        <v>3</v>
      </c>
      <c r="D383" s="2" t="s">
        <v>4</v>
      </c>
      <c r="E383" s="2" t="s">
        <v>4</v>
      </c>
      <c r="F383" s="2" t="s">
        <v>473</v>
      </c>
      <c r="G383" s="2" t="s">
        <v>73</v>
      </c>
      <c r="H383" s="5">
        <v>-650</v>
      </c>
      <c r="I383" s="5">
        <v>46411.570000000014</v>
      </c>
    </row>
    <row r="384" spans="1:9" outlineLevel="1" x14ac:dyDescent="0.25">
      <c r="A384" s="2" t="s">
        <v>13</v>
      </c>
      <c r="B384" s="2" t="s">
        <v>472</v>
      </c>
      <c r="C384" s="2" t="s">
        <v>3</v>
      </c>
      <c r="D384" s="2" t="s">
        <v>4</v>
      </c>
      <c r="E384" s="2" t="s">
        <v>4</v>
      </c>
      <c r="F384" s="2" t="s">
        <v>474</v>
      </c>
      <c r="G384" s="2" t="s">
        <v>73</v>
      </c>
      <c r="H384" s="5">
        <v>-1650</v>
      </c>
      <c r="I384" s="5">
        <v>44761.570000000014</v>
      </c>
    </row>
    <row r="385" spans="1:9" outlineLevel="1" x14ac:dyDescent="0.25">
      <c r="A385" s="2" t="s">
        <v>13</v>
      </c>
      <c r="B385" s="2" t="s">
        <v>472</v>
      </c>
      <c r="C385" s="2" t="s">
        <v>3</v>
      </c>
      <c r="D385" s="2" t="s">
        <v>4</v>
      </c>
      <c r="E385" s="2" t="s">
        <v>99</v>
      </c>
      <c r="F385" s="2" t="s">
        <v>475</v>
      </c>
      <c r="G385" s="2" t="s">
        <v>49</v>
      </c>
      <c r="H385" s="5">
        <v>-150.72</v>
      </c>
      <c r="I385" s="5">
        <v>44610.850000000013</v>
      </c>
    </row>
    <row r="386" spans="1:9" outlineLevel="1" x14ac:dyDescent="0.25">
      <c r="A386" s="2" t="s">
        <v>13</v>
      </c>
      <c r="B386" s="2" t="s">
        <v>472</v>
      </c>
      <c r="C386" s="2" t="s">
        <v>3</v>
      </c>
      <c r="D386" s="2" t="s">
        <v>4</v>
      </c>
      <c r="E386" s="2" t="s">
        <v>86</v>
      </c>
      <c r="F386" s="2" t="s">
        <v>476</v>
      </c>
      <c r="G386" s="2" t="s">
        <v>94</v>
      </c>
      <c r="H386" s="5">
        <v>-951.55</v>
      </c>
      <c r="I386" s="5">
        <v>43659.30000000001</v>
      </c>
    </row>
    <row r="387" spans="1:9" ht="34.5" outlineLevel="1" x14ac:dyDescent="0.25">
      <c r="A387" s="2" t="s">
        <v>13</v>
      </c>
      <c r="B387" s="2" t="s">
        <v>472</v>
      </c>
      <c r="C387" s="2" t="s">
        <v>17</v>
      </c>
      <c r="D387" s="2" t="s">
        <v>4</v>
      </c>
      <c r="E387" s="2" t="s">
        <v>477</v>
      </c>
      <c r="F387" s="2" t="s">
        <v>478</v>
      </c>
      <c r="G387" s="2" t="s">
        <v>60</v>
      </c>
      <c r="H387" s="5">
        <v>20000</v>
      </c>
      <c r="I387" s="5">
        <v>63659.30000000001</v>
      </c>
    </row>
    <row r="388" spans="1:9" outlineLevel="1" x14ac:dyDescent="0.25">
      <c r="A388" s="2" t="s">
        <v>13</v>
      </c>
      <c r="B388" s="2" t="s">
        <v>479</v>
      </c>
      <c r="C388" s="2" t="s">
        <v>3</v>
      </c>
      <c r="D388" s="2" t="s">
        <v>4</v>
      </c>
      <c r="E388" s="2" t="s">
        <v>4</v>
      </c>
      <c r="F388" s="2" t="s">
        <v>480</v>
      </c>
      <c r="G388" s="2" t="s">
        <v>73</v>
      </c>
      <c r="H388" s="5">
        <v>-1894.9</v>
      </c>
      <c r="I388" s="5">
        <v>61764.400000000009</v>
      </c>
    </row>
    <row r="389" spans="1:9" outlineLevel="1" x14ac:dyDescent="0.25">
      <c r="A389" s="2" t="s">
        <v>13</v>
      </c>
      <c r="B389" s="2" t="s">
        <v>479</v>
      </c>
      <c r="C389" s="2" t="s">
        <v>3</v>
      </c>
      <c r="D389" s="2" t="s">
        <v>4</v>
      </c>
      <c r="E389" s="2" t="s">
        <v>86</v>
      </c>
      <c r="F389" s="2" t="s">
        <v>481</v>
      </c>
      <c r="G389" s="2" t="s">
        <v>73</v>
      </c>
      <c r="H389" s="5">
        <v>-1000</v>
      </c>
      <c r="I389" s="5">
        <v>60764.400000000009</v>
      </c>
    </row>
    <row r="390" spans="1:9" outlineLevel="1" x14ac:dyDescent="0.25">
      <c r="A390" s="2" t="s">
        <v>13</v>
      </c>
      <c r="B390" s="2" t="s">
        <v>479</v>
      </c>
      <c r="C390" s="2" t="s">
        <v>3</v>
      </c>
      <c r="D390" s="2" t="s">
        <v>4</v>
      </c>
      <c r="E390" s="2" t="s">
        <v>29</v>
      </c>
      <c r="F390" s="2" t="s">
        <v>30</v>
      </c>
      <c r="G390" s="2" t="s">
        <v>31</v>
      </c>
      <c r="H390" s="5">
        <v>-689</v>
      </c>
      <c r="I390" s="5">
        <v>60075.400000000009</v>
      </c>
    </row>
    <row r="391" spans="1:9" outlineLevel="1" x14ac:dyDescent="0.25">
      <c r="A391" s="2" t="s">
        <v>13</v>
      </c>
      <c r="B391" s="2" t="s">
        <v>482</v>
      </c>
      <c r="C391" s="2" t="s">
        <v>3</v>
      </c>
      <c r="D391" s="2" t="s">
        <v>4</v>
      </c>
      <c r="E391" s="2" t="s">
        <v>36</v>
      </c>
      <c r="F391" s="2" t="s">
        <v>483</v>
      </c>
      <c r="G391" s="2" t="s">
        <v>6</v>
      </c>
      <c r="H391" s="5">
        <v>-1.99</v>
      </c>
      <c r="I391" s="5">
        <v>60073.410000000011</v>
      </c>
    </row>
    <row r="392" spans="1:9" outlineLevel="1" x14ac:dyDescent="0.25">
      <c r="A392" s="2" t="s">
        <v>13</v>
      </c>
      <c r="B392" s="2" t="s">
        <v>482</v>
      </c>
      <c r="C392" s="2" t="s">
        <v>3</v>
      </c>
      <c r="D392" s="2" t="s">
        <v>4</v>
      </c>
      <c r="E392" s="2" t="s">
        <v>36</v>
      </c>
      <c r="F392" s="2" t="s">
        <v>484</v>
      </c>
      <c r="G392" s="2" t="s">
        <v>6</v>
      </c>
      <c r="H392" s="5">
        <v>-1.99</v>
      </c>
      <c r="I392" s="5">
        <v>60071.420000000013</v>
      </c>
    </row>
    <row r="393" spans="1:9" outlineLevel="1" x14ac:dyDescent="0.25">
      <c r="A393" s="2" t="s">
        <v>13</v>
      </c>
      <c r="B393" s="2" t="s">
        <v>482</v>
      </c>
      <c r="C393" s="2" t="s">
        <v>3</v>
      </c>
      <c r="D393" s="2" t="s">
        <v>4</v>
      </c>
      <c r="E393" s="2" t="s">
        <v>36</v>
      </c>
      <c r="F393" s="2" t="s">
        <v>485</v>
      </c>
      <c r="G393" s="2" t="s">
        <v>6</v>
      </c>
      <c r="H393" s="5">
        <v>-1.99</v>
      </c>
      <c r="I393" s="5">
        <v>60069.430000000015</v>
      </c>
    </row>
    <row r="394" spans="1:9" outlineLevel="1" x14ac:dyDescent="0.25">
      <c r="A394" s="2" t="s">
        <v>13</v>
      </c>
      <c r="B394" s="2" t="s">
        <v>482</v>
      </c>
      <c r="C394" s="2" t="s">
        <v>3</v>
      </c>
      <c r="D394" s="2" t="s">
        <v>4</v>
      </c>
      <c r="E394" s="2" t="s">
        <v>36</v>
      </c>
      <c r="F394" s="2" t="s">
        <v>486</v>
      </c>
      <c r="G394" s="2" t="s">
        <v>6</v>
      </c>
      <c r="H394" s="5">
        <v>-1.99</v>
      </c>
      <c r="I394" s="5">
        <v>60067.440000000017</v>
      </c>
    </row>
    <row r="395" spans="1:9" outlineLevel="1" x14ac:dyDescent="0.25">
      <c r="A395" s="2" t="s">
        <v>13</v>
      </c>
      <c r="B395" s="2" t="s">
        <v>482</v>
      </c>
      <c r="C395" s="2" t="s">
        <v>3</v>
      </c>
      <c r="D395" s="2" t="s">
        <v>4</v>
      </c>
      <c r="E395" s="2" t="s">
        <v>33</v>
      </c>
      <c r="F395" s="2" t="s">
        <v>487</v>
      </c>
      <c r="G395" s="2" t="s">
        <v>35</v>
      </c>
      <c r="H395" s="5">
        <v>-607.58000000000004</v>
      </c>
      <c r="I395" s="5">
        <v>59459.860000000015</v>
      </c>
    </row>
    <row r="396" spans="1:9" outlineLevel="1" x14ac:dyDescent="0.25">
      <c r="A396" s="2" t="s">
        <v>13</v>
      </c>
      <c r="B396" s="2" t="s">
        <v>482</v>
      </c>
      <c r="C396" s="2" t="s">
        <v>3</v>
      </c>
      <c r="D396" s="2" t="s">
        <v>4</v>
      </c>
      <c r="E396" s="2" t="s">
        <v>33</v>
      </c>
      <c r="F396" s="2" t="s">
        <v>488</v>
      </c>
      <c r="G396" s="2" t="s">
        <v>35</v>
      </c>
      <c r="H396" s="5">
        <v>-483.2</v>
      </c>
      <c r="I396" s="5">
        <v>58976.660000000018</v>
      </c>
    </row>
    <row r="397" spans="1:9" outlineLevel="1" x14ac:dyDescent="0.25">
      <c r="A397" s="2" t="s">
        <v>13</v>
      </c>
      <c r="B397" s="2" t="s">
        <v>482</v>
      </c>
      <c r="C397" s="2" t="s">
        <v>3</v>
      </c>
      <c r="D397" s="2" t="s">
        <v>4</v>
      </c>
      <c r="E397" s="2" t="s">
        <v>36</v>
      </c>
      <c r="F397" s="2" t="s">
        <v>489</v>
      </c>
      <c r="G397" s="2" t="s">
        <v>6</v>
      </c>
      <c r="H397" s="5">
        <v>-1.99</v>
      </c>
      <c r="I397" s="5">
        <v>58974.67000000002</v>
      </c>
    </row>
    <row r="398" spans="1:9" outlineLevel="1" x14ac:dyDescent="0.25">
      <c r="A398" s="2" t="s">
        <v>13</v>
      </c>
      <c r="B398" s="2" t="s">
        <v>482</v>
      </c>
      <c r="C398" s="2" t="s">
        <v>3</v>
      </c>
      <c r="D398" s="2" t="s">
        <v>4</v>
      </c>
      <c r="E398" s="2" t="s">
        <v>33</v>
      </c>
      <c r="F398" s="2" t="s">
        <v>490</v>
      </c>
      <c r="G398" s="2" t="s">
        <v>35</v>
      </c>
      <c r="H398" s="5">
        <v>-283.73</v>
      </c>
      <c r="I398" s="5">
        <v>58690.940000000017</v>
      </c>
    </row>
    <row r="399" spans="1:9" outlineLevel="1" x14ac:dyDescent="0.25">
      <c r="A399" s="2" t="s">
        <v>13</v>
      </c>
      <c r="B399" s="2" t="s">
        <v>482</v>
      </c>
      <c r="C399" s="2" t="s">
        <v>3</v>
      </c>
      <c r="D399" s="2" t="s">
        <v>4</v>
      </c>
      <c r="E399" s="2" t="s">
        <v>33</v>
      </c>
      <c r="F399" s="2" t="s">
        <v>491</v>
      </c>
      <c r="G399" s="2" t="s">
        <v>35</v>
      </c>
      <c r="H399" s="5">
        <v>-283.73</v>
      </c>
      <c r="I399" s="5">
        <v>58407.210000000014</v>
      </c>
    </row>
    <row r="400" spans="1:9" outlineLevel="1" x14ac:dyDescent="0.25">
      <c r="A400" s="2" t="s">
        <v>13</v>
      </c>
      <c r="B400" s="2" t="s">
        <v>482</v>
      </c>
      <c r="C400" s="2" t="s">
        <v>3</v>
      </c>
      <c r="D400" s="2" t="s">
        <v>4</v>
      </c>
      <c r="E400" s="2" t="s">
        <v>33</v>
      </c>
      <c r="F400" s="2" t="s">
        <v>492</v>
      </c>
      <c r="G400" s="2" t="s">
        <v>35</v>
      </c>
      <c r="H400" s="5">
        <v>-308.95999999999998</v>
      </c>
      <c r="I400" s="5">
        <v>58098.250000000015</v>
      </c>
    </row>
    <row r="401" spans="1:9" outlineLevel="1" x14ac:dyDescent="0.25">
      <c r="A401" s="2" t="s">
        <v>13</v>
      </c>
      <c r="B401" s="2" t="s">
        <v>493</v>
      </c>
      <c r="C401" s="2" t="s">
        <v>3</v>
      </c>
      <c r="D401" s="2" t="s">
        <v>4</v>
      </c>
      <c r="E401" s="2" t="s">
        <v>53</v>
      </c>
      <c r="F401" s="2" t="s">
        <v>494</v>
      </c>
      <c r="G401" s="2" t="s">
        <v>117</v>
      </c>
      <c r="H401" s="5">
        <v>-4000</v>
      </c>
      <c r="I401" s="5">
        <v>54098.250000000015</v>
      </c>
    </row>
    <row r="402" spans="1:9" outlineLevel="1" x14ac:dyDescent="0.25">
      <c r="A402" s="2" t="s">
        <v>13</v>
      </c>
      <c r="B402" s="2" t="s">
        <v>495</v>
      </c>
      <c r="C402" s="2" t="s">
        <v>3</v>
      </c>
      <c r="D402" s="2" t="s">
        <v>4</v>
      </c>
      <c r="E402" s="2" t="s">
        <v>47</v>
      </c>
      <c r="F402" s="2" t="s">
        <v>51</v>
      </c>
      <c r="G402" s="2" t="s">
        <v>49</v>
      </c>
      <c r="H402" s="5">
        <v>-38.08</v>
      </c>
      <c r="I402" s="5">
        <v>54060.170000000013</v>
      </c>
    </row>
    <row r="403" spans="1:9" outlineLevel="1" x14ac:dyDescent="0.25">
      <c r="A403" s="2" t="s">
        <v>13</v>
      </c>
      <c r="B403" s="2" t="s">
        <v>495</v>
      </c>
      <c r="C403" s="2" t="s">
        <v>3</v>
      </c>
      <c r="D403" s="2" t="s">
        <v>4</v>
      </c>
      <c r="E403" s="2" t="s">
        <v>47</v>
      </c>
      <c r="F403" s="2" t="s">
        <v>50</v>
      </c>
      <c r="G403" s="2" t="s">
        <v>49</v>
      </c>
      <c r="H403" s="5">
        <v>-193.66</v>
      </c>
      <c r="I403" s="5">
        <v>53866.510000000009</v>
      </c>
    </row>
    <row r="404" spans="1:9" outlineLevel="1" x14ac:dyDescent="0.25">
      <c r="A404" s="2" t="s">
        <v>13</v>
      </c>
      <c r="B404" s="2" t="s">
        <v>495</v>
      </c>
      <c r="C404" s="2" t="s">
        <v>3</v>
      </c>
      <c r="D404" s="2" t="s">
        <v>4</v>
      </c>
      <c r="E404" s="2" t="s">
        <v>4</v>
      </c>
      <c r="F404" s="2" t="s">
        <v>496</v>
      </c>
      <c r="G404" s="2" t="s">
        <v>73</v>
      </c>
      <c r="H404" s="5">
        <v>-1379.91</v>
      </c>
      <c r="I404" s="5">
        <v>52486.600000000006</v>
      </c>
    </row>
    <row r="405" spans="1:9" outlineLevel="1" x14ac:dyDescent="0.25">
      <c r="A405" s="2" t="s">
        <v>13</v>
      </c>
      <c r="B405" s="2" t="s">
        <v>495</v>
      </c>
      <c r="C405" s="2" t="s">
        <v>3</v>
      </c>
      <c r="D405" s="2" t="s">
        <v>4</v>
      </c>
      <c r="E405" s="2" t="s">
        <v>47</v>
      </c>
      <c r="F405" s="2" t="s">
        <v>48</v>
      </c>
      <c r="G405" s="2" t="s">
        <v>49</v>
      </c>
      <c r="H405" s="5">
        <v>-437.02</v>
      </c>
      <c r="I405" s="5">
        <v>52049.580000000009</v>
      </c>
    </row>
    <row r="406" spans="1:9" outlineLevel="1" x14ac:dyDescent="0.25">
      <c r="A406" s="2" t="s">
        <v>13</v>
      </c>
      <c r="B406" s="2" t="s">
        <v>495</v>
      </c>
      <c r="C406" s="2" t="s">
        <v>3</v>
      </c>
      <c r="D406" s="2" t="s">
        <v>4</v>
      </c>
      <c r="E406" s="2" t="s">
        <v>86</v>
      </c>
      <c r="F406" s="2" t="s">
        <v>497</v>
      </c>
      <c r="G406" s="2" t="s">
        <v>73</v>
      </c>
      <c r="H406" s="5">
        <v>-825</v>
      </c>
      <c r="I406" s="5">
        <v>51224.580000000009</v>
      </c>
    </row>
    <row r="407" spans="1:9" outlineLevel="1" x14ac:dyDescent="0.25">
      <c r="A407" s="2" t="s">
        <v>13</v>
      </c>
      <c r="B407" s="2" t="s">
        <v>495</v>
      </c>
      <c r="C407" s="2" t="s">
        <v>3</v>
      </c>
      <c r="D407" s="2" t="s">
        <v>4</v>
      </c>
      <c r="E407" s="2" t="s">
        <v>4</v>
      </c>
      <c r="F407" s="2" t="s">
        <v>498</v>
      </c>
      <c r="G407" s="2" t="s">
        <v>73</v>
      </c>
      <c r="H407" s="5">
        <v>-1438.52</v>
      </c>
      <c r="I407" s="5">
        <v>49786.060000000012</v>
      </c>
    </row>
    <row r="408" spans="1:9" ht="23.25" outlineLevel="1" x14ac:dyDescent="0.25">
      <c r="A408" s="2" t="s">
        <v>13</v>
      </c>
      <c r="B408" s="2" t="s">
        <v>495</v>
      </c>
      <c r="C408" s="2" t="s">
        <v>17</v>
      </c>
      <c r="D408" s="2" t="s">
        <v>4</v>
      </c>
      <c r="E408" s="2" t="s">
        <v>4</v>
      </c>
      <c r="F408" s="2" t="s">
        <v>499</v>
      </c>
      <c r="G408" s="2" t="s">
        <v>500</v>
      </c>
      <c r="H408" s="5">
        <v>50000</v>
      </c>
      <c r="I408" s="5">
        <v>99786.060000000012</v>
      </c>
    </row>
    <row r="409" spans="1:9" outlineLevel="1" x14ac:dyDescent="0.25">
      <c r="A409" s="2" t="s">
        <v>13</v>
      </c>
      <c r="B409" s="2" t="s">
        <v>495</v>
      </c>
      <c r="C409" s="2" t="s">
        <v>3</v>
      </c>
      <c r="D409" s="2" t="s">
        <v>4</v>
      </c>
      <c r="E409" s="2" t="s">
        <v>4</v>
      </c>
      <c r="F409" s="2" t="s">
        <v>501</v>
      </c>
      <c r="G409" s="2" t="s">
        <v>73</v>
      </c>
      <c r="H409" s="5">
        <v>-300</v>
      </c>
      <c r="I409" s="5">
        <v>99486.060000000012</v>
      </c>
    </row>
    <row r="410" spans="1:9" outlineLevel="1" x14ac:dyDescent="0.25">
      <c r="A410" s="2" t="s">
        <v>13</v>
      </c>
      <c r="B410" s="2" t="s">
        <v>502</v>
      </c>
      <c r="C410" s="2" t="s">
        <v>17</v>
      </c>
      <c r="D410" s="2" t="s">
        <v>4</v>
      </c>
      <c r="E410" s="2" t="s">
        <v>61</v>
      </c>
      <c r="F410" s="2" t="s">
        <v>503</v>
      </c>
      <c r="G410" s="2" t="s">
        <v>63</v>
      </c>
      <c r="H410" s="5">
        <v>8825.75</v>
      </c>
      <c r="I410" s="5">
        <v>108311.81000000001</v>
      </c>
    </row>
    <row r="411" spans="1:9" outlineLevel="1" x14ac:dyDescent="0.25">
      <c r="A411" s="2" t="s">
        <v>13</v>
      </c>
      <c r="B411" s="2" t="s">
        <v>502</v>
      </c>
      <c r="C411" s="2" t="s">
        <v>3</v>
      </c>
      <c r="D411" s="2" t="s">
        <v>4</v>
      </c>
      <c r="E411" s="2" t="s">
        <v>416</v>
      </c>
      <c r="F411" s="2" t="s">
        <v>504</v>
      </c>
      <c r="G411" s="2" t="s">
        <v>117</v>
      </c>
      <c r="H411" s="5">
        <v>-47000</v>
      </c>
      <c r="I411" s="5">
        <v>61311.810000000012</v>
      </c>
    </row>
    <row r="412" spans="1:9" outlineLevel="1" x14ac:dyDescent="0.25">
      <c r="A412" s="2" t="s">
        <v>13</v>
      </c>
      <c r="B412" s="2" t="s">
        <v>505</v>
      </c>
      <c r="C412" s="2" t="s">
        <v>3</v>
      </c>
      <c r="D412" s="2" t="s">
        <v>4</v>
      </c>
      <c r="E412" s="2" t="s">
        <v>53</v>
      </c>
      <c r="F412" s="2" t="s">
        <v>506</v>
      </c>
      <c r="G412" s="2" t="s">
        <v>55</v>
      </c>
      <c r="H412" s="5">
        <v>-3000</v>
      </c>
      <c r="I412" s="5">
        <v>58311.810000000012</v>
      </c>
    </row>
    <row r="413" spans="1:9" outlineLevel="1" x14ac:dyDescent="0.25">
      <c r="A413" s="2" t="s">
        <v>13</v>
      </c>
      <c r="B413" s="2" t="s">
        <v>505</v>
      </c>
      <c r="C413" s="2" t="s">
        <v>3</v>
      </c>
      <c r="D413" s="2" t="s">
        <v>4</v>
      </c>
      <c r="E413" s="2" t="s">
        <v>53</v>
      </c>
      <c r="F413" s="2" t="s">
        <v>507</v>
      </c>
      <c r="G413" s="2" t="s">
        <v>117</v>
      </c>
      <c r="H413" s="5">
        <v>-4000</v>
      </c>
      <c r="I413" s="5">
        <v>54311.810000000012</v>
      </c>
    </row>
    <row r="414" spans="1:9" outlineLevel="1" x14ac:dyDescent="0.25">
      <c r="A414" s="2" t="s">
        <v>13</v>
      </c>
      <c r="B414" s="2" t="s">
        <v>508</v>
      </c>
      <c r="C414" s="2" t="s">
        <v>17</v>
      </c>
      <c r="D414" s="2" t="s">
        <v>4</v>
      </c>
      <c r="E414" s="2" t="s">
        <v>61</v>
      </c>
      <c r="F414" s="2" t="s">
        <v>509</v>
      </c>
      <c r="G414" s="2" t="s">
        <v>63</v>
      </c>
      <c r="H414" s="5">
        <v>2528.44</v>
      </c>
      <c r="I414" s="5">
        <v>56840.250000000015</v>
      </c>
    </row>
    <row r="415" spans="1:9" outlineLevel="1" x14ac:dyDescent="0.25">
      <c r="A415" s="2" t="s">
        <v>13</v>
      </c>
      <c r="B415" s="2" t="s">
        <v>508</v>
      </c>
      <c r="C415" s="2" t="s">
        <v>3</v>
      </c>
      <c r="D415" s="2" t="s">
        <v>4</v>
      </c>
      <c r="E415" s="2" t="s">
        <v>53</v>
      </c>
      <c r="F415" s="2" t="s">
        <v>510</v>
      </c>
      <c r="G415" s="2" t="s">
        <v>55</v>
      </c>
      <c r="H415" s="5">
        <v>-500</v>
      </c>
      <c r="I415" s="5">
        <v>56340.250000000015</v>
      </c>
    </row>
    <row r="416" spans="1:9" outlineLevel="1" x14ac:dyDescent="0.25">
      <c r="A416" s="2" t="s">
        <v>13</v>
      </c>
      <c r="B416" s="2" t="s">
        <v>508</v>
      </c>
      <c r="C416" s="2" t="s">
        <v>3</v>
      </c>
      <c r="D416" s="2" t="s">
        <v>4</v>
      </c>
      <c r="E416" s="2" t="s">
        <v>53</v>
      </c>
      <c r="F416" s="2" t="s">
        <v>511</v>
      </c>
      <c r="G416" s="2" t="s">
        <v>117</v>
      </c>
      <c r="H416" s="5">
        <v>-4000</v>
      </c>
      <c r="I416" s="5">
        <v>52340.250000000015</v>
      </c>
    </row>
    <row r="417" spans="1:9" outlineLevel="1" x14ac:dyDescent="0.25">
      <c r="A417" s="2" t="s">
        <v>13</v>
      </c>
      <c r="B417" s="2" t="s">
        <v>512</v>
      </c>
      <c r="C417" s="2" t="s">
        <v>3</v>
      </c>
      <c r="D417" s="2" t="s">
        <v>4</v>
      </c>
      <c r="E417" s="2" t="s">
        <v>5</v>
      </c>
      <c r="F417" s="2" t="s">
        <v>125</v>
      </c>
      <c r="G417" s="2" t="s">
        <v>117</v>
      </c>
      <c r="H417" s="5">
        <v>-2000</v>
      </c>
      <c r="I417" s="5">
        <v>50340.250000000015</v>
      </c>
    </row>
    <row r="418" spans="1:9" outlineLevel="1" x14ac:dyDescent="0.25">
      <c r="A418" s="2" t="s">
        <v>13</v>
      </c>
      <c r="B418" s="2" t="s">
        <v>513</v>
      </c>
      <c r="C418" s="2" t="s">
        <v>3</v>
      </c>
      <c r="D418" s="2" t="s">
        <v>4</v>
      </c>
      <c r="E418" s="2" t="s">
        <v>64</v>
      </c>
      <c r="F418" s="2" t="s">
        <v>65</v>
      </c>
      <c r="G418" s="2" t="s">
        <v>49</v>
      </c>
      <c r="H418" s="5">
        <v>-44.75</v>
      </c>
      <c r="I418" s="5">
        <v>50295.500000000015</v>
      </c>
    </row>
    <row r="419" spans="1:9" outlineLevel="1" x14ac:dyDescent="0.25">
      <c r="A419" s="2" t="s">
        <v>13</v>
      </c>
      <c r="B419" s="2" t="s">
        <v>513</v>
      </c>
      <c r="C419" s="2" t="s">
        <v>3</v>
      </c>
      <c r="D419" s="2" t="s">
        <v>4</v>
      </c>
      <c r="E419" s="2" t="s">
        <v>86</v>
      </c>
      <c r="F419" s="2" t="s">
        <v>514</v>
      </c>
      <c r="G419" s="2" t="s">
        <v>73</v>
      </c>
      <c r="H419" s="5">
        <v>-750</v>
      </c>
      <c r="I419" s="5">
        <v>49545.500000000015</v>
      </c>
    </row>
    <row r="420" spans="1:9" outlineLevel="1" x14ac:dyDescent="0.25">
      <c r="A420" s="2" t="s">
        <v>13</v>
      </c>
      <c r="B420" s="2" t="s">
        <v>513</v>
      </c>
      <c r="C420" s="2" t="s">
        <v>3</v>
      </c>
      <c r="D420" s="2" t="s">
        <v>4</v>
      </c>
      <c r="E420" s="2" t="s">
        <v>4</v>
      </c>
      <c r="F420" s="2" t="s">
        <v>515</v>
      </c>
      <c r="G420" s="2" t="s">
        <v>73</v>
      </c>
      <c r="H420" s="5">
        <v>-2000</v>
      </c>
      <c r="I420" s="5">
        <v>47545.500000000015</v>
      </c>
    </row>
    <row r="421" spans="1:9" outlineLevel="1" x14ac:dyDescent="0.25">
      <c r="A421" s="2" t="s">
        <v>13</v>
      </c>
      <c r="B421" s="2" t="s">
        <v>513</v>
      </c>
      <c r="C421" s="2" t="s">
        <v>3</v>
      </c>
      <c r="D421" s="2" t="s">
        <v>4</v>
      </c>
      <c r="E421" s="2" t="s">
        <v>79</v>
      </c>
      <c r="F421" s="2" t="s">
        <v>516</v>
      </c>
      <c r="G421" s="2" t="s">
        <v>73</v>
      </c>
      <c r="H421" s="5">
        <v>-2582.9</v>
      </c>
      <c r="I421" s="5">
        <v>44962.600000000013</v>
      </c>
    </row>
    <row r="422" spans="1:9" outlineLevel="1" x14ac:dyDescent="0.25">
      <c r="A422" s="2" t="s">
        <v>13</v>
      </c>
      <c r="B422" s="2" t="s">
        <v>517</v>
      </c>
      <c r="C422" s="2" t="s">
        <v>3</v>
      </c>
      <c r="D422" s="2" t="s">
        <v>4</v>
      </c>
      <c r="E422" s="2" t="s">
        <v>67</v>
      </c>
      <c r="F422" s="2" t="s">
        <v>68</v>
      </c>
      <c r="G422" s="2" t="s">
        <v>49</v>
      </c>
      <c r="H422" s="5">
        <v>-294.89999999999998</v>
      </c>
      <c r="I422" s="5">
        <v>44667.700000000012</v>
      </c>
    </row>
    <row r="423" spans="1:9" outlineLevel="1" x14ac:dyDescent="0.25">
      <c r="A423" s="2" t="s">
        <v>13</v>
      </c>
      <c r="B423" s="2" t="s">
        <v>518</v>
      </c>
      <c r="C423" s="2" t="s">
        <v>3</v>
      </c>
      <c r="D423" s="2" t="s">
        <v>4</v>
      </c>
      <c r="E423" s="2" t="s">
        <v>519</v>
      </c>
      <c r="F423" s="2" t="s">
        <v>520</v>
      </c>
      <c r="G423" s="2" t="s">
        <v>73</v>
      </c>
      <c r="H423" s="5">
        <v>-600</v>
      </c>
      <c r="I423" s="5">
        <v>44067.700000000012</v>
      </c>
    </row>
    <row r="424" spans="1:9" ht="23.25" outlineLevel="1" x14ac:dyDescent="0.25">
      <c r="A424" s="2" t="s">
        <v>13</v>
      </c>
      <c r="B424" s="2" t="s">
        <v>521</v>
      </c>
      <c r="C424" s="2" t="s">
        <v>3</v>
      </c>
      <c r="D424" s="2" t="s">
        <v>4</v>
      </c>
      <c r="E424" s="2" t="s">
        <v>84</v>
      </c>
      <c r="F424" s="2" t="s">
        <v>522</v>
      </c>
      <c r="G424" s="2" t="s">
        <v>55</v>
      </c>
      <c r="H424" s="5">
        <v>-200</v>
      </c>
      <c r="I424" s="5">
        <v>43867.700000000012</v>
      </c>
    </row>
    <row r="425" spans="1:9" outlineLevel="1" x14ac:dyDescent="0.25">
      <c r="A425" s="2" t="s">
        <v>13</v>
      </c>
      <c r="B425" s="2" t="s">
        <v>523</v>
      </c>
      <c r="C425" s="2" t="s">
        <v>3</v>
      </c>
      <c r="D425" s="2" t="s">
        <v>4</v>
      </c>
      <c r="E425" s="2" t="s">
        <v>86</v>
      </c>
      <c r="F425" s="2" t="s">
        <v>524</v>
      </c>
      <c r="G425" s="2" t="s">
        <v>73</v>
      </c>
      <c r="H425" s="5">
        <v>-450</v>
      </c>
      <c r="I425" s="5">
        <v>43417.700000000012</v>
      </c>
    </row>
    <row r="426" spans="1:9" outlineLevel="1" x14ac:dyDescent="0.25">
      <c r="A426" s="2" t="s">
        <v>13</v>
      </c>
      <c r="B426" s="2" t="s">
        <v>523</v>
      </c>
      <c r="C426" s="2" t="s">
        <v>3</v>
      </c>
      <c r="D426" s="2" t="s">
        <v>4</v>
      </c>
      <c r="E426" s="2" t="s">
        <v>79</v>
      </c>
      <c r="F426" s="2" t="s">
        <v>525</v>
      </c>
      <c r="G426" s="2" t="s">
        <v>73</v>
      </c>
      <c r="H426" s="5">
        <v>-1356.4</v>
      </c>
      <c r="I426" s="5">
        <v>42061.30000000001</v>
      </c>
    </row>
    <row r="427" spans="1:9" outlineLevel="1" x14ac:dyDescent="0.25">
      <c r="A427" s="2" t="s">
        <v>13</v>
      </c>
      <c r="B427" s="2" t="s">
        <v>523</v>
      </c>
      <c r="C427" s="2" t="s">
        <v>3</v>
      </c>
      <c r="D427" s="2" t="s">
        <v>4</v>
      </c>
      <c r="E427" s="2" t="s">
        <v>86</v>
      </c>
      <c r="F427" s="2" t="s">
        <v>526</v>
      </c>
      <c r="G427" s="2" t="s">
        <v>73</v>
      </c>
      <c r="H427" s="5">
        <v>-450</v>
      </c>
      <c r="I427" s="5">
        <v>41611.30000000001</v>
      </c>
    </row>
    <row r="428" spans="1:9" outlineLevel="1" x14ac:dyDescent="0.25">
      <c r="A428" s="2" t="s">
        <v>13</v>
      </c>
      <c r="B428" s="2" t="s">
        <v>527</v>
      </c>
      <c r="C428" s="2" t="s">
        <v>3</v>
      </c>
      <c r="D428" s="2" t="s">
        <v>4</v>
      </c>
      <c r="E428" s="2" t="s">
        <v>5</v>
      </c>
      <c r="F428" s="2" t="s">
        <v>214</v>
      </c>
      <c r="G428" s="2" t="s">
        <v>117</v>
      </c>
      <c r="H428" s="5">
        <v>-500</v>
      </c>
      <c r="I428" s="5">
        <v>41111.30000000001</v>
      </c>
    </row>
    <row r="429" spans="1:9" outlineLevel="1" x14ac:dyDescent="0.25">
      <c r="A429" s="2" t="s">
        <v>13</v>
      </c>
      <c r="B429" s="2" t="s">
        <v>527</v>
      </c>
      <c r="C429" s="2" t="s">
        <v>3</v>
      </c>
      <c r="D429" s="2" t="s">
        <v>4</v>
      </c>
      <c r="E429" s="2" t="s">
        <v>53</v>
      </c>
      <c r="F429" s="2" t="s">
        <v>528</v>
      </c>
      <c r="G429" s="2" t="s">
        <v>117</v>
      </c>
      <c r="H429" s="5">
        <v>-5000</v>
      </c>
      <c r="I429" s="5">
        <v>36111.30000000001</v>
      </c>
    </row>
    <row r="430" spans="1:9" outlineLevel="1" x14ac:dyDescent="0.25">
      <c r="A430" s="2" t="s">
        <v>13</v>
      </c>
      <c r="B430" s="2" t="s">
        <v>527</v>
      </c>
      <c r="C430" s="2" t="s">
        <v>200</v>
      </c>
      <c r="D430" s="2" t="s">
        <v>4</v>
      </c>
      <c r="E430" s="2" t="s">
        <v>529</v>
      </c>
      <c r="F430" s="2" t="s">
        <v>4</v>
      </c>
      <c r="G430" s="2" t="s">
        <v>201</v>
      </c>
      <c r="H430" s="5">
        <v>1609.88</v>
      </c>
      <c r="I430" s="5">
        <v>37721.180000000008</v>
      </c>
    </row>
    <row r="431" spans="1:9" outlineLevel="1" x14ac:dyDescent="0.25">
      <c r="A431" s="2" t="s">
        <v>13</v>
      </c>
      <c r="B431" s="2" t="s">
        <v>530</v>
      </c>
      <c r="C431" s="2" t="s">
        <v>3</v>
      </c>
      <c r="D431" s="2" t="s">
        <v>4</v>
      </c>
      <c r="E431" s="2" t="s">
        <v>99</v>
      </c>
      <c r="F431" s="2" t="s">
        <v>531</v>
      </c>
      <c r="G431" s="2" t="s">
        <v>49</v>
      </c>
      <c r="H431" s="5">
        <v>-150.72</v>
      </c>
      <c r="I431" s="5">
        <v>37570.460000000006</v>
      </c>
    </row>
    <row r="432" spans="1:9" ht="23.25" outlineLevel="1" x14ac:dyDescent="0.25">
      <c r="A432" s="2" t="s">
        <v>13</v>
      </c>
      <c r="B432" s="2" t="s">
        <v>530</v>
      </c>
      <c r="C432" s="2" t="s">
        <v>3</v>
      </c>
      <c r="D432" s="2" t="s">
        <v>4</v>
      </c>
      <c r="E432" s="2" t="s">
        <v>84</v>
      </c>
      <c r="F432" s="2" t="s">
        <v>532</v>
      </c>
      <c r="G432" s="2" t="s">
        <v>55</v>
      </c>
      <c r="H432" s="5">
        <v>-100</v>
      </c>
      <c r="I432" s="5">
        <v>37470.460000000006</v>
      </c>
    </row>
    <row r="433" spans="1:9" outlineLevel="1" x14ac:dyDescent="0.25">
      <c r="A433" s="2" t="s">
        <v>13</v>
      </c>
      <c r="B433" s="2" t="s">
        <v>533</v>
      </c>
      <c r="C433" s="2" t="s">
        <v>3</v>
      </c>
      <c r="D433" s="2" t="s">
        <v>4</v>
      </c>
      <c r="E433" s="2" t="s">
        <v>29</v>
      </c>
      <c r="F433" s="2" t="s">
        <v>30</v>
      </c>
      <c r="G433" s="2" t="s">
        <v>31</v>
      </c>
      <c r="H433" s="5">
        <v>-689</v>
      </c>
      <c r="I433" s="5">
        <v>36781.460000000006</v>
      </c>
    </row>
    <row r="434" spans="1:9" outlineLevel="1" x14ac:dyDescent="0.25">
      <c r="A434" s="2" t="s">
        <v>13</v>
      </c>
      <c r="B434" s="2" t="s">
        <v>533</v>
      </c>
      <c r="C434" s="2" t="s">
        <v>3</v>
      </c>
      <c r="D434" s="2" t="s">
        <v>4</v>
      </c>
      <c r="E434" s="2" t="s">
        <v>79</v>
      </c>
      <c r="F434" s="2" t="s">
        <v>534</v>
      </c>
      <c r="G434" s="2" t="s">
        <v>73</v>
      </c>
      <c r="H434" s="5">
        <v>-3486.89</v>
      </c>
      <c r="I434" s="5">
        <v>33294.570000000007</v>
      </c>
    </row>
    <row r="435" spans="1:9" outlineLevel="1" x14ac:dyDescent="0.25">
      <c r="A435" s="2" t="s">
        <v>13</v>
      </c>
      <c r="B435" s="2" t="s">
        <v>26</v>
      </c>
      <c r="C435" s="2" t="s">
        <v>3</v>
      </c>
      <c r="D435" s="2" t="s">
        <v>4</v>
      </c>
      <c r="E435" s="2" t="s">
        <v>53</v>
      </c>
      <c r="F435" s="2" t="s">
        <v>535</v>
      </c>
      <c r="G435" s="2" t="s">
        <v>117</v>
      </c>
      <c r="H435" s="5">
        <v>-14500</v>
      </c>
      <c r="I435" s="5">
        <v>18794.570000000007</v>
      </c>
    </row>
    <row r="436" spans="1:9" outlineLevel="1" x14ac:dyDescent="0.25">
      <c r="A436" s="2" t="s">
        <v>13</v>
      </c>
      <c r="B436" s="2" t="s">
        <v>536</v>
      </c>
      <c r="C436" s="2" t="s">
        <v>3</v>
      </c>
      <c r="D436" s="2" t="s">
        <v>4</v>
      </c>
      <c r="E436" s="2" t="s">
        <v>33</v>
      </c>
      <c r="F436" s="2" t="s">
        <v>537</v>
      </c>
      <c r="G436" s="2" t="s">
        <v>35</v>
      </c>
      <c r="H436" s="5">
        <v>-308.95999999999998</v>
      </c>
      <c r="I436" s="5">
        <v>18485.610000000008</v>
      </c>
    </row>
    <row r="437" spans="1:9" outlineLevel="1" x14ac:dyDescent="0.25">
      <c r="A437" s="2" t="s">
        <v>13</v>
      </c>
      <c r="B437" s="2" t="s">
        <v>536</v>
      </c>
      <c r="C437" s="2" t="s">
        <v>3</v>
      </c>
      <c r="D437" s="2" t="s">
        <v>4</v>
      </c>
      <c r="E437" s="2" t="s">
        <v>21</v>
      </c>
      <c r="F437" s="2" t="s">
        <v>538</v>
      </c>
      <c r="G437" s="2" t="s">
        <v>23</v>
      </c>
      <c r="H437" s="5">
        <v>-39.68</v>
      </c>
      <c r="I437" s="5">
        <v>18445.930000000008</v>
      </c>
    </row>
    <row r="438" spans="1:9" outlineLevel="1" x14ac:dyDescent="0.25">
      <c r="A438" s="2" t="s">
        <v>13</v>
      </c>
      <c r="B438" s="2" t="s">
        <v>536</v>
      </c>
      <c r="C438" s="2" t="s">
        <v>17</v>
      </c>
      <c r="D438" s="2" t="s">
        <v>4</v>
      </c>
      <c r="E438" s="2" t="s">
        <v>4</v>
      </c>
      <c r="F438" s="2" t="s">
        <v>539</v>
      </c>
      <c r="G438" s="2" t="s">
        <v>60</v>
      </c>
      <c r="H438" s="5">
        <v>3968.36</v>
      </c>
      <c r="I438" s="5">
        <v>22414.290000000008</v>
      </c>
    </row>
    <row r="439" spans="1:9" outlineLevel="1" x14ac:dyDescent="0.25">
      <c r="A439" s="2" t="s">
        <v>13</v>
      </c>
      <c r="B439" s="2" t="s">
        <v>536</v>
      </c>
      <c r="C439" s="2" t="s">
        <v>3</v>
      </c>
      <c r="D439" s="2" t="s">
        <v>4</v>
      </c>
      <c r="E439" s="2" t="s">
        <v>33</v>
      </c>
      <c r="F439" s="2" t="s">
        <v>540</v>
      </c>
      <c r="G439" s="2" t="s">
        <v>35</v>
      </c>
      <c r="H439" s="5">
        <v>-607.58000000000004</v>
      </c>
      <c r="I439" s="5">
        <v>21806.710000000006</v>
      </c>
    </row>
    <row r="440" spans="1:9" outlineLevel="1" x14ac:dyDescent="0.25">
      <c r="A440" s="2" t="s">
        <v>13</v>
      </c>
      <c r="B440" s="2" t="s">
        <v>536</v>
      </c>
      <c r="C440" s="2" t="s">
        <v>3</v>
      </c>
      <c r="D440" s="2" t="s">
        <v>4</v>
      </c>
      <c r="E440" s="2" t="s">
        <v>33</v>
      </c>
      <c r="F440" s="2" t="s">
        <v>541</v>
      </c>
      <c r="G440" s="2" t="s">
        <v>35</v>
      </c>
      <c r="H440" s="5">
        <v>-283.73</v>
      </c>
      <c r="I440" s="5">
        <v>21522.980000000007</v>
      </c>
    </row>
    <row r="441" spans="1:9" outlineLevel="1" x14ac:dyDescent="0.25">
      <c r="A441" s="2" t="s">
        <v>13</v>
      </c>
      <c r="B441" s="2" t="s">
        <v>536</v>
      </c>
      <c r="C441" s="2" t="s">
        <v>3</v>
      </c>
      <c r="D441" s="2" t="s">
        <v>4</v>
      </c>
      <c r="E441" s="2" t="s">
        <v>36</v>
      </c>
      <c r="F441" s="2" t="s">
        <v>542</v>
      </c>
      <c r="G441" s="2" t="s">
        <v>6</v>
      </c>
      <c r="H441" s="5">
        <v>-1.99</v>
      </c>
      <c r="I441" s="5">
        <v>21520.990000000005</v>
      </c>
    </row>
    <row r="442" spans="1:9" outlineLevel="1" x14ac:dyDescent="0.25">
      <c r="A442" s="2" t="s">
        <v>13</v>
      </c>
      <c r="B442" s="2" t="s">
        <v>536</v>
      </c>
      <c r="C442" s="2" t="s">
        <v>3</v>
      </c>
      <c r="D442" s="2" t="s">
        <v>4</v>
      </c>
      <c r="E442" s="2" t="s">
        <v>36</v>
      </c>
      <c r="F442" s="2" t="s">
        <v>543</v>
      </c>
      <c r="G442" s="2" t="s">
        <v>6</v>
      </c>
      <c r="H442" s="5">
        <v>-1.99</v>
      </c>
      <c r="I442" s="5">
        <v>21519.000000000004</v>
      </c>
    </row>
    <row r="443" spans="1:9" outlineLevel="1" x14ac:dyDescent="0.25">
      <c r="A443" s="2" t="s">
        <v>13</v>
      </c>
      <c r="B443" s="2" t="s">
        <v>536</v>
      </c>
      <c r="C443" s="2" t="s">
        <v>3</v>
      </c>
      <c r="D443" s="2" t="s">
        <v>4</v>
      </c>
      <c r="E443" s="2" t="s">
        <v>36</v>
      </c>
      <c r="F443" s="2" t="s">
        <v>544</v>
      </c>
      <c r="G443" s="2" t="s">
        <v>6</v>
      </c>
      <c r="H443" s="5">
        <v>-1.99</v>
      </c>
      <c r="I443" s="5">
        <v>21517.010000000002</v>
      </c>
    </row>
    <row r="444" spans="1:9" outlineLevel="1" x14ac:dyDescent="0.25">
      <c r="A444" s="2" t="s">
        <v>13</v>
      </c>
      <c r="B444" s="2" t="s">
        <v>536</v>
      </c>
      <c r="C444" s="2" t="s">
        <v>3</v>
      </c>
      <c r="D444" s="2" t="s">
        <v>4</v>
      </c>
      <c r="E444" s="2" t="s">
        <v>33</v>
      </c>
      <c r="F444" s="2" t="s">
        <v>545</v>
      </c>
      <c r="G444" s="2" t="s">
        <v>35</v>
      </c>
      <c r="H444" s="5">
        <v>-483.2</v>
      </c>
      <c r="I444" s="5">
        <v>21033.81</v>
      </c>
    </row>
    <row r="445" spans="1:9" outlineLevel="1" x14ac:dyDescent="0.25">
      <c r="A445" s="2" t="s">
        <v>13</v>
      </c>
      <c r="B445" s="2" t="s">
        <v>536</v>
      </c>
      <c r="C445" s="2" t="s">
        <v>3</v>
      </c>
      <c r="D445" s="2" t="s">
        <v>4</v>
      </c>
      <c r="E445" s="2" t="s">
        <v>33</v>
      </c>
      <c r="F445" s="2" t="s">
        <v>546</v>
      </c>
      <c r="G445" s="2" t="s">
        <v>35</v>
      </c>
      <c r="H445" s="5">
        <v>-283.73</v>
      </c>
      <c r="I445" s="5">
        <v>20750.080000000002</v>
      </c>
    </row>
    <row r="446" spans="1:9" outlineLevel="1" x14ac:dyDescent="0.25">
      <c r="A446" s="2" t="s">
        <v>13</v>
      </c>
      <c r="B446" s="2" t="s">
        <v>536</v>
      </c>
      <c r="C446" s="2" t="s">
        <v>3</v>
      </c>
      <c r="D446" s="2" t="s">
        <v>4</v>
      </c>
      <c r="E446" s="2" t="s">
        <v>36</v>
      </c>
      <c r="F446" s="2" t="s">
        <v>547</v>
      </c>
      <c r="G446" s="2" t="s">
        <v>6</v>
      </c>
      <c r="H446" s="5">
        <v>-1.99</v>
      </c>
      <c r="I446" s="5">
        <v>20748.09</v>
      </c>
    </row>
    <row r="447" spans="1:9" outlineLevel="1" x14ac:dyDescent="0.25">
      <c r="A447" s="2" t="s">
        <v>13</v>
      </c>
      <c r="B447" s="2" t="s">
        <v>536</v>
      </c>
      <c r="C447" s="2" t="s">
        <v>3</v>
      </c>
      <c r="D447" s="2" t="s">
        <v>4</v>
      </c>
      <c r="E447" s="2" t="s">
        <v>36</v>
      </c>
      <c r="F447" s="2" t="s">
        <v>548</v>
      </c>
      <c r="G447" s="2" t="s">
        <v>6</v>
      </c>
      <c r="H447" s="5">
        <v>-1.99</v>
      </c>
      <c r="I447" s="5">
        <v>20746.099999999999</v>
      </c>
    </row>
    <row r="448" spans="1:9" outlineLevel="1" x14ac:dyDescent="0.25">
      <c r="A448" s="2" t="s">
        <v>13</v>
      </c>
      <c r="B448" s="2" t="s">
        <v>549</v>
      </c>
      <c r="C448" s="2" t="s">
        <v>3</v>
      </c>
      <c r="D448" s="2" t="s">
        <v>4</v>
      </c>
      <c r="E448" s="2" t="s">
        <v>47</v>
      </c>
      <c r="F448" s="2" t="s">
        <v>50</v>
      </c>
      <c r="G448" s="2" t="s">
        <v>49</v>
      </c>
      <c r="H448" s="5">
        <v>-295.39</v>
      </c>
      <c r="I448" s="5">
        <v>20450.71</v>
      </c>
    </row>
    <row r="449" spans="1:9" outlineLevel="1" x14ac:dyDescent="0.25">
      <c r="A449" s="2" t="s">
        <v>13</v>
      </c>
      <c r="B449" s="2" t="s">
        <v>549</v>
      </c>
      <c r="C449" s="2" t="s">
        <v>3</v>
      </c>
      <c r="D449" s="2" t="s">
        <v>4</v>
      </c>
      <c r="E449" s="2" t="s">
        <v>47</v>
      </c>
      <c r="F449" s="2" t="s">
        <v>51</v>
      </c>
      <c r="G449" s="2" t="s">
        <v>49</v>
      </c>
      <c r="H449" s="5">
        <v>-33.31</v>
      </c>
      <c r="I449" s="5">
        <v>20417.399999999998</v>
      </c>
    </row>
    <row r="450" spans="1:9" outlineLevel="1" x14ac:dyDescent="0.25">
      <c r="A450" s="2" t="s">
        <v>13</v>
      </c>
      <c r="B450" s="2" t="s">
        <v>549</v>
      </c>
      <c r="C450" s="2" t="s">
        <v>3</v>
      </c>
      <c r="D450" s="2" t="s">
        <v>4</v>
      </c>
      <c r="E450" s="2" t="s">
        <v>47</v>
      </c>
      <c r="F450" s="2" t="s">
        <v>48</v>
      </c>
      <c r="G450" s="2" t="s">
        <v>49</v>
      </c>
      <c r="H450" s="5">
        <v>-540.62</v>
      </c>
      <c r="I450" s="5">
        <v>19876.78</v>
      </c>
    </row>
    <row r="451" spans="1:9" ht="23.25" outlineLevel="1" x14ac:dyDescent="0.25">
      <c r="A451" s="2" t="s">
        <v>13</v>
      </c>
      <c r="B451" s="2" t="s">
        <v>550</v>
      </c>
      <c r="C451" s="2" t="s">
        <v>3</v>
      </c>
      <c r="D451" s="2" t="s">
        <v>4</v>
      </c>
      <c r="E451" s="2" t="s">
        <v>84</v>
      </c>
      <c r="F451" s="2" t="s">
        <v>551</v>
      </c>
      <c r="G451" s="2" t="s">
        <v>55</v>
      </c>
      <c r="H451" s="5">
        <v>-300</v>
      </c>
      <c r="I451" s="5">
        <v>19576.78</v>
      </c>
    </row>
    <row r="452" spans="1:9" outlineLevel="1" x14ac:dyDescent="0.25">
      <c r="A452" s="2" t="s">
        <v>13</v>
      </c>
      <c r="B452" s="2" t="s">
        <v>550</v>
      </c>
      <c r="C452" s="2" t="s">
        <v>3</v>
      </c>
      <c r="D452" s="2" t="s">
        <v>4</v>
      </c>
      <c r="E452" s="2" t="s">
        <v>79</v>
      </c>
      <c r="F452" s="2" t="s">
        <v>552</v>
      </c>
      <c r="G452" s="2" t="s">
        <v>73</v>
      </c>
      <c r="H452" s="5">
        <v>-1000</v>
      </c>
      <c r="I452" s="5">
        <v>18576.78</v>
      </c>
    </row>
    <row r="453" spans="1:9" outlineLevel="1" x14ac:dyDescent="0.25">
      <c r="A453" s="2" t="s">
        <v>13</v>
      </c>
      <c r="B453" s="2" t="s">
        <v>550</v>
      </c>
      <c r="C453" s="2" t="s">
        <v>3</v>
      </c>
      <c r="D453" s="2" t="s">
        <v>4</v>
      </c>
      <c r="E453" s="2" t="s">
        <v>86</v>
      </c>
      <c r="F453" s="2" t="s">
        <v>553</v>
      </c>
      <c r="G453" s="2" t="s">
        <v>73</v>
      </c>
      <c r="H453" s="5">
        <v>-250</v>
      </c>
      <c r="I453" s="5">
        <v>18326.78</v>
      </c>
    </row>
    <row r="454" spans="1:9" outlineLevel="1" x14ac:dyDescent="0.25">
      <c r="A454" s="2" t="s">
        <v>13</v>
      </c>
      <c r="B454" s="2" t="s">
        <v>550</v>
      </c>
      <c r="C454" s="2" t="s">
        <v>200</v>
      </c>
      <c r="D454" s="2" t="s">
        <v>4</v>
      </c>
      <c r="E454" s="2" t="s">
        <v>529</v>
      </c>
      <c r="F454" s="2" t="s">
        <v>4</v>
      </c>
      <c r="G454" s="2" t="s">
        <v>201</v>
      </c>
      <c r="H454" s="5">
        <v>3000</v>
      </c>
      <c r="I454" s="5">
        <v>21326.78</v>
      </c>
    </row>
    <row r="455" spans="1:9" outlineLevel="1" x14ac:dyDescent="0.25">
      <c r="A455" s="2" t="s">
        <v>13</v>
      </c>
      <c r="B455" s="2" t="s">
        <v>554</v>
      </c>
      <c r="C455" s="2" t="s">
        <v>3</v>
      </c>
      <c r="D455" s="2" t="s">
        <v>4</v>
      </c>
      <c r="E455" s="2" t="s">
        <v>53</v>
      </c>
      <c r="F455" s="2" t="s">
        <v>555</v>
      </c>
      <c r="G455" s="2" t="s">
        <v>117</v>
      </c>
      <c r="H455" s="5">
        <v>-20000</v>
      </c>
      <c r="I455" s="5">
        <v>1326.7799999999988</v>
      </c>
    </row>
    <row r="456" spans="1:9" outlineLevel="1" x14ac:dyDescent="0.25">
      <c r="A456" s="2" t="s">
        <v>13</v>
      </c>
      <c r="B456" s="2" t="s">
        <v>554</v>
      </c>
      <c r="C456" s="2" t="s">
        <v>17</v>
      </c>
      <c r="D456" s="2" t="s">
        <v>4</v>
      </c>
      <c r="E456" s="2" t="s">
        <v>61</v>
      </c>
      <c r="F456" s="2" t="s">
        <v>556</v>
      </c>
      <c r="G456" s="2" t="s">
        <v>63</v>
      </c>
      <c r="H456" s="5">
        <v>10465.6</v>
      </c>
      <c r="I456" s="5">
        <v>11792.38</v>
      </c>
    </row>
    <row r="457" spans="1:9" outlineLevel="1" x14ac:dyDescent="0.25">
      <c r="A457" s="2" t="s">
        <v>13</v>
      </c>
      <c r="B457" s="2" t="s">
        <v>557</v>
      </c>
      <c r="C457" s="2" t="s">
        <v>3</v>
      </c>
      <c r="D457" s="2" t="s">
        <v>4</v>
      </c>
      <c r="E457" s="2" t="s">
        <v>135</v>
      </c>
      <c r="F457" s="2" t="s">
        <v>136</v>
      </c>
      <c r="G457" s="2" t="s">
        <v>137</v>
      </c>
      <c r="H457" s="5">
        <v>-225</v>
      </c>
      <c r="I457" s="5">
        <v>11567.38</v>
      </c>
    </row>
    <row r="458" spans="1:9" outlineLevel="1" x14ac:dyDescent="0.25">
      <c r="A458" s="2" t="s">
        <v>13</v>
      </c>
      <c r="B458" s="2" t="s">
        <v>558</v>
      </c>
      <c r="C458" s="2" t="s">
        <v>3</v>
      </c>
      <c r="D458" s="2" t="s">
        <v>4</v>
      </c>
      <c r="E458" s="2" t="s">
        <v>79</v>
      </c>
      <c r="F458" s="2" t="s">
        <v>559</v>
      </c>
      <c r="G458" s="2" t="s">
        <v>73</v>
      </c>
      <c r="H458" s="5">
        <v>-1000</v>
      </c>
      <c r="I458" s="5">
        <v>10567.38</v>
      </c>
    </row>
    <row r="459" spans="1:9" outlineLevel="1" x14ac:dyDescent="0.25">
      <c r="A459" s="2" t="s">
        <v>13</v>
      </c>
      <c r="B459" s="2" t="s">
        <v>558</v>
      </c>
      <c r="C459" s="2" t="s">
        <v>3</v>
      </c>
      <c r="D459" s="2" t="s">
        <v>4</v>
      </c>
      <c r="E459" s="2" t="s">
        <v>64</v>
      </c>
      <c r="F459" s="2" t="s">
        <v>65</v>
      </c>
      <c r="G459" s="2" t="s">
        <v>49</v>
      </c>
      <c r="H459" s="5">
        <v>-44.75</v>
      </c>
      <c r="I459" s="5">
        <v>10522.63</v>
      </c>
    </row>
    <row r="460" spans="1:9" outlineLevel="1" x14ac:dyDescent="0.25">
      <c r="A460" s="2" t="s">
        <v>13</v>
      </c>
      <c r="B460" s="2" t="s">
        <v>560</v>
      </c>
      <c r="C460" s="2" t="s">
        <v>3</v>
      </c>
      <c r="D460" s="2" t="s">
        <v>4</v>
      </c>
      <c r="E460" s="2" t="s">
        <v>67</v>
      </c>
      <c r="F460" s="2" t="s">
        <v>68</v>
      </c>
      <c r="G460" s="2" t="s">
        <v>49</v>
      </c>
      <c r="H460" s="5">
        <v>-294.89999999999998</v>
      </c>
      <c r="I460" s="5">
        <v>10227.73</v>
      </c>
    </row>
    <row r="461" spans="1:9" outlineLevel="1" x14ac:dyDescent="0.25">
      <c r="A461" s="2" t="s">
        <v>13</v>
      </c>
      <c r="B461" s="2" t="s">
        <v>561</v>
      </c>
      <c r="C461" s="2" t="s">
        <v>3</v>
      </c>
      <c r="D461" s="2" t="s">
        <v>4</v>
      </c>
      <c r="E461" s="2" t="s">
        <v>135</v>
      </c>
      <c r="F461" s="2" t="s">
        <v>136</v>
      </c>
      <c r="G461" s="2" t="s">
        <v>137</v>
      </c>
      <c r="H461" s="5">
        <v>-525</v>
      </c>
      <c r="I461" s="5">
        <v>9702.73</v>
      </c>
    </row>
    <row r="462" spans="1:9" outlineLevel="1" x14ac:dyDescent="0.25">
      <c r="A462" s="2" t="s">
        <v>13</v>
      </c>
      <c r="B462" s="2" t="s">
        <v>27</v>
      </c>
      <c r="C462" s="2" t="s">
        <v>17</v>
      </c>
      <c r="D462" s="2" t="s">
        <v>4</v>
      </c>
      <c r="E462" s="2" t="s">
        <v>4</v>
      </c>
      <c r="F462" s="2" t="s">
        <v>562</v>
      </c>
      <c r="G462" s="2" t="s">
        <v>117</v>
      </c>
      <c r="H462" s="5">
        <v>1000</v>
      </c>
      <c r="I462" s="5">
        <v>10702.73</v>
      </c>
    </row>
    <row r="463" spans="1:9" outlineLevel="1" x14ac:dyDescent="0.25">
      <c r="A463" s="2" t="s">
        <v>13</v>
      </c>
      <c r="B463" s="2" t="s">
        <v>27</v>
      </c>
      <c r="C463" s="2" t="s">
        <v>17</v>
      </c>
      <c r="D463" s="2" t="s">
        <v>4</v>
      </c>
      <c r="E463" s="2" t="s">
        <v>4</v>
      </c>
      <c r="F463" s="2" t="s">
        <v>563</v>
      </c>
      <c r="G463" s="2" t="s">
        <v>564</v>
      </c>
      <c r="H463" s="5">
        <v>283.61</v>
      </c>
      <c r="I463" s="5">
        <v>10986.34</v>
      </c>
    </row>
    <row r="464" spans="1:9" outlineLevel="1" x14ac:dyDescent="0.25">
      <c r="A464" s="2" t="s">
        <v>13</v>
      </c>
      <c r="B464" s="2" t="s">
        <v>565</v>
      </c>
      <c r="C464" s="2" t="s">
        <v>3</v>
      </c>
      <c r="D464" s="2" t="s">
        <v>4</v>
      </c>
      <c r="E464" s="2" t="s">
        <v>53</v>
      </c>
      <c r="F464" s="2" t="s">
        <v>566</v>
      </c>
      <c r="G464" s="2" t="s">
        <v>55</v>
      </c>
      <c r="H464" s="5">
        <v>-10000</v>
      </c>
      <c r="I464" s="5">
        <v>986.34000000000015</v>
      </c>
    </row>
    <row r="465" spans="1:9" outlineLevel="1" x14ac:dyDescent="0.25">
      <c r="A465" s="2" t="s">
        <v>13</v>
      </c>
      <c r="B465" s="2" t="s">
        <v>565</v>
      </c>
      <c r="C465" s="2" t="s">
        <v>3</v>
      </c>
      <c r="D465" s="2" t="s">
        <v>4</v>
      </c>
      <c r="E465" s="2" t="s">
        <v>21</v>
      </c>
      <c r="F465" s="2" t="s">
        <v>567</v>
      </c>
      <c r="G465" s="2" t="s">
        <v>23</v>
      </c>
      <c r="H465" s="5">
        <v>-500</v>
      </c>
      <c r="I465" s="5">
        <v>486.34000000000015</v>
      </c>
    </row>
    <row r="466" spans="1:9" outlineLevel="1" x14ac:dyDescent="0.25">
      <c r="A466" s="2" t="s">
        <v>13</v>
      </c>
      <c r="B466" s="2" t="s">
        <v>565</v>
      </c>
      <c r="C466" s="2" t="s">
        <v>3</v>
      </c>
      <c r="D466" s="2" t="s">
        <v>4</v>
      </c>
      <c r="E466" s="2" t="s">
        <v>53</v>
      </c>
      <c r="F466" s="2" t="s">
        <v>568</v>
      </c>
      <c r="G466" s="2" t="s">
        <v>55</v>
      </c>
      <c r="H466" s="5">
        <v>-14200</v>
      </c>
      <c r="I466" s="5">
        <v>-13713.66</v>
      </c>
    </row>
    <row r="467" spans="1:9" outlineLevel="1" x14ac:dyDescent="0.25">
      <c r="A467" s="2" t="s">
        <v>13</v>
      </c>
      <c r="B467" s="2" t="s">
        <v>565</v>
      </c>
      <c r="C467" s="2" t="s">
        <v>17</v>
      </c>
      <c r="D467" s="2" t="s">
        <v>4</v>
      </c>
      <c r="E467" s="2" t="s">
        <v>4</v>
      </c>
      <c r="F467" s="2" t="s">
        <v>569</v>
      </c>
      <c r="G467" s="2" t="s">
        <v>60</v>
      </c>
      <c r="H467" s="5">
        <v>50000</v>
      </c>
      <c r="I467" s="5">
        <v>36286.339999999997</v>
      </c>
    </row>
    <row r="468" spans="1:9" outlineLevel="1" x14ac:dyDescent="0.25">
      <c r="A468" s="2" t="s">
        <v>13</v>
      </c>
      <c r="B468" s="2" t="s">
        <v>570</v>
      </c>
      <c r="C468" s="2" t="s">
        <v>3</v>
      </c>
      <c r="D468" s="2" t="s">
        <v>4</v>
      </c>
      <c r="E468" s="2" t="s">
        <v>99</v>
      </c>
      <c r="F468" s="2" t="s">
        <v>571</v>
      </c>
      <c r="G468" s="2" t="s">
        <v>49</v>
      </c>
      <c r="H468" s="5">
        <v>-150.72</v>
      </c>
      <c r="I468" s="5">
        <v>36135.619999999995</v>
      </c>
    </row>
    <row r="469" spans="1:9" outlineLevel="1" x14ac:dyDescent="0.25">
      <c r="A469" s="2" t="s">
        <v>13</v>
      </c>
      <c r="B469" s="2" t="s">
        <v>570</v>
      </c>
      <c r="C469" s="2" t="s">
        <v>3</v>
      </c>
      <c r="D469" s="2" t="s">
        <v>4</v>
      </c>
      <c r="E469" s="2" t="s">
        <v>572</v>
      </c>
      <c r="F469" s="2" t="s">
        <v>573</v>
      </c>
      <c r="G469" s="2" t="s">
        <v>73</v>
      </c>
      <c r="H469" s="5">
        <v>-529.16</v>
      </c>
      <c r="I469" s="5">
        <v>35606.459999999992</v>
      </c>
    </row>
    <row r="470" spans="1:9" outlineLevel="1" x14ac:dyDescent="0.25">
      <c r="A470" s="2" t="s">
        <v>13</v>
      </c>
      <c r="B470" s="2" t="s">
        <v>570</v>
      </c>
      <c r="C470" s="2" t="s">
        <v>3</v>
      </c>
      <c r="D470" s="2" t="s">
        <v>4</v>
      </c>
      <c r="E470" s="2" t="s">
        <v>79</v>
      </c>
      <c r="F470" s="2" t="s">
        <v>574</v>
      </c>
      <c r="G470" s="2" t="s">
        <v>73</v>
      </c>
      <c r="H470" s="5">
        <v>-1000</v>
      </c>
      <c r="I470" s="5">
        <v>34606.459999999992</v>
      </c>
    </row>
    <row r="471" spans="1:9" ht="23.25" outlineLevel="1" x14ac:dyDescent="0.25">
      <c r="A471" s="2" t="s">
        <v>13</v>
      </c>
      <c r="B471" s="2" t="s">
        <v>570</v>
      </c>
      <c r="C471" s="2" t="s">
        <v>3</v>
      </c>
      <c r="D471" s="2" t="s">
        <v>4</v>
      </c>
      <c r="E471" s="2" t="s">
        <v>84</v>
      </c>
      <c r="F471" s="2" t="s">
        <v>575</v>
      </c>
      <c r="G471" s="2" t="s">
        <v>55</v>
      </c>
      <c r="H471" s="5">
        <v>-300</v>
      </c>
      <c r="I471" s="5">
        <v>34306.459999999992</v>
      </c>
    </row>
    <row r="472" spans="1:9" outlineLevel="1" x14ac:dyDescent="0.25">
      <c r="A472" s="2" t="s">
        <v>13</v>
      </c>
      <c r="B472" s="2" t="s">
        <v>576</v>
      </c>
      <c r="C472" s="2" t="s">
        <v>3</v>
      </c>
      <c r="D472" s="2" t="s">
        <v>4</v>
      </c>
      <c r="E472" s="2" t="s">
        <v>53</v>
      </c>
      <c r="F472" s="2" t="s">
        <v>577</v>
      </c>
      <c r="G472" s="2" t="s">
        <v>55</v>
      </c>
      <c r="H472" s="5">
        <v>-19000</v>
      </c>
      <c r="I472" s="5">
        <v>15306.459999999992</v>
      </c>
    </row>
    <row r="473" spans="1:9" x14ac:dyDescent="0.25">
      <c r="H473" s="6">
        <f>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+H108+H109+H110+H111+H112+H113+H114+H115+H116+H117+H118+H119+H120+H121+H122+H123+H124+H125+H126+H127+H128+H129+H130+H131+H132+H133+H134+H135+H136+H137+H138+H139+H140+H141+H142+H143+H144+H145+H146+H147+H148+H149+H150+H151+H152+H153+H154+H155+H156+H157+H158+H159+H160+H161+H162+H163+H164+H165+H166+H167+H168+H169+H170+H171+H172+H173+H174+H175+H176+H177+H178+H179+H180+H181+H182+H183+H184+H185+H186+H187+H188+H189+H190+H191+H192+H193+H194+H195+H196+H197+H198+H199+H200+H201+H202+H203+H204+H205+H206+H207+H208+H209+H210+H211+H212+H213+H214+H215+H216+H217+H218+H219+H220+H221+H222+H223+H224+H225+H226+H227+H228+H229+H230+H231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+H288+H289+H290+H291+H292+H293+H294+H295+H296+H297+H298+H299+H300+H301+H302+H303+H304+H305+H306+H307+H308+H309+H310+H311+H312+H313+H314+H315+H316+H317+H318+H319+H320+H321+H322+H323+H324+H325+H326+H327+H328+H329+H330+H331+H332+H333+H334+H335+H336+H337+H338+H339+H340+H341+H342+H343+H344+H345+H346+H347+H348+H349+H350+H351+H352+H353+H354+H355+H356+H357+H358+H359+H360+H361+H362+H363+H364+H365+H366+H367+H368+H369+H370+H371+H372+H373+H374+H375+H376+H377+H378+H379+H380+H381+H382+H383+H384+H385+H386+H387+H388+H389+H390+H391+H392+H393+H394+H395+H396+H397+H398+H399+H400+H401+H402+H403+H404+H405+H406+H407+H408+H409+H410+H411+H412+H413+H414+H415+H416+H417+H418+H419+H420+H421+H422+H423+H424+H425+H426+H427+H428+H429+H430+H431+H432+H433+H434+H435+H436+H437+H438+H439+H440+H441+H442+H443+H444+H445+H446+H447+H448+H449+H450+H451+H452+H453+H454+H455+H456+H457+H458+H459+H460+H461+H462+H463+H464+H465+H466+H467+H468+H469+H470+H471+H472</f>
        <v>7634.2900000000009</v>
      </c>
    </row>
    <row r="475" spans="1:9" outlineLevel="1" x14ac:dyDescent="0.25">
      <c r="A475" s="2" t="s">
        <v>1</v>
      </c>
      <c r="I475" s="5">
        <v>0</v>
      </c>
    </row>
    <row r="476" spans="1:9" x14ac:dyDescent="0.25">
      <c r="H476" s="7"/>
    </row>
    <row r="478" spans="1:9" outlineLevel="1" x14ac:dyDescent="0.25">
      <c r="A478" s="2" t="s">
        <v>1</v>
      </c>
      <c r="I478" s="5">
        <v>1610.49</v>
      </c>
    </row>
    <row r="479" spans="1:9" x14ac:dyDescent="0.25">
      <c r="H479" s="7"/>
    </row>
    <row r="481" spans="1:9" outlineLevel="1" x14ac:dyDescent="0.25">
      <c r="A481" s="2" t="s">
        <v>1</v>
      </c>
      <c r="I481" s="5">
        <v>0</v>
      </c>
    </row>
    <row r="482" spans="1:9" x14ac:dyDescent="0.25">
      <c r="H482" s="7"/>
    </row>
    <row r="484" spans="1:9" outlineLevel="1" x14ac:dyDescent="0.25">
      <c r="A484" s="2" t="s">
        <v>1</v>
      </c>
      <c r="I484" s="5">
        <v>0</v>
      </c>
    </row>
    <row r="485" spans="1:9" outlineLevel="1" x14ac:dyDescent="0.25">
      <c r="A485" s="2" t="s">
        <v>201</v>
      </c>
      <c r="B485" s="2" t="s">
        <v>578</v>
      </c>
      <c r="C485" s="2" t="s">
        <v>579</v>
      </c>
      <c r="D485" s="2" t="s">
        <v>580</v>
      </c>
      <c r="E485" s="2" t="s">
        <v>174</v>
      </c>
      <c r="F485" s="2" t="s">
        <v>581</v>
      </c>
      <c r="G485" s="2" t="s">
        <v>4</v>
      </c>
      <c r="H485" s="5">
        <v>9500</v>
      </c>
      <c r="I485" s="5">
        <v>9500</v>
      </c>
    </row>
    <row r="486" spans="1:9" outlineLevel="1" x14ac:dyDescent="0.25">
      <c r="A486" s="2" t="s">
        <v>201</v>
      </c>
      <c r="B486" s="2" t="s">
        <v>195</v>
      </c>
      <c r="C486" s="2" t="s">
        <v>200</v>
      </c>
      <c r="D486" s="2" t="s">
        <v>4</v>
      </c>
      <c r="E486" s="2" t="s">
        <v>174</v>
      </c>
      <c r="F486" s="2" t="s">
        <v>4</v>
      </c>
      <c r="G486" s="2" t="s">
        <v>13</v>
      </c>
      <c r="H486" s="5">
        <v>-9405</v>
      </c>
      <c r="I486" s="5">
        <v>95</v>
      </c>
    </row>
    <row r="487" spans="1:9" outlineLevel="1" x14ac:dyDescent="0.25">
      <c r="A487" s="2" t="s">
        <v>201</v>
      </c>
      <c r="B487" s="2" t="s">
        <v>254</v>
      </c>
      <c r="C487" s="2" t="s">
        <v>200</v>
      </c>
      <c r="D487" s="2" t="s">
        <v>4</v>
      </c>
      <c r="E487" s="2" t="s">
        <v>174</v>
      </c>
      <c r="F487" s="2" t="s">
        <v>4</v>
      </c>
      <c r="G487" s="2" t="s">
        <v>13</v>
      </c>
      <c r="H487" s="5">
        <v>-95</v>
      </c>
      <c r="I487" s="5">
        <v>0</v>
      </c>
    </row>
    <row r="488" spans="1:9" outlineLevel="1" x14ac:dyDescent="0.25">
      <c r="A488" s="2" t="s">
        <v>201</v>
      </c>
      <c r="B488" s="2" t="s">
        <v>582</v>
      </c>
      <c r="C488" s="2" t="s">
        <v>579</v>
      </c>
      <c r="D488" s="2" t="s">
        <v>583</v>
      </c>
      <c r="E488" s="2" t="s">
        <v>263</v>
      </c>
      <c r="F488" s="2" t="s">
        <v>4</v>
      </c>
      <c r="G488" s="2" t="s">
        <v>4</v>
      </c>
      <c r="H488" s="5">
        <v>14918.5</v>
      </c>
      <c r="I488" s="5">
        <v>14918.5</v>
      </c>
    </row>
    <row r="489" spans="1:9" outlineLevel="1" x14ac:dyDescent="0.25">
      <c r="A489" s="2" t="s">
        <v>201</v>
      </c>
      <c r="B489" s="2" t="s">
        <v>255</v>
      </c>
      <c r="C489" s="2" t="s">
        <v>200</v>
      </c>
      <c r="D489" s="2" t="s">
        <v>4</v>
      </c>
      <c r="E489" s="2" t="s">
        <v>263</v>
      </c>
      <c r="F489" s="2" t="s">
        <v>4</v>
      </c>
      <c r="G489" s="2" t="s">
        <v>20</v>
      </c>
      <c r="H489" s="5">
        <v>-14918.5</v>
      </c>
      <c r="I489" s="5">
        <v>0</v>
      </c>
    </row>
    <row r="490" spans="1:9" outlineLevel="1" x14ac:dyDescent="0.25">
      <c r="A490" s="2" t="s">
        <v>201</v>
      </c>
      <c r="B490" s="2" t="s">
        <v>282</v>
      </c>
      <c r="C490" s="2" t="s">
        <v>579</v>
      </c>
      <c r="D490" s="2" t="s">
        <v>584</v>
      </c>
      <c r="E490" s="2" t="s">
        <v>18</v>
      </c>
      <c r="F490" s="2" t="s">
        <v>4</v>
      </c>
      <c r="G490" s="2" t="s">
        <v>4</v>
      </c>
      <c r="H490" s="5">
        <v>1643.91</v>
      </c>
      <c r="I490" s="5">
        <v>1643.91</v>
      </c>
    </row>
    <row r="491" spans="1:9" outlineLevel="1" x14ac:dyDescent="0.25">
      <c r="A491" s="2" t="s">
        <v>201</v>
      </c>
      <c r="B491" s="2" t="s">
        <v>16</v>
      </c>
      <c r="C491" s="2" t="s">
        <v>200</v>
      </c>
      <c r="D491" s="2" t="s">
        <v>4</v>
      </c>
      <c r="E491" s="2" t="s">
        <v>18</v>
      </c>
      <c r="F491" s="2" t="s">
        <v>4</v>
      </c>
      <c r="G491" s="2" t="s">
        <v>20</v>
      </c>
      <c r="H491" s="5">
        <v>-1643.91</v>
      </c>
      <c r="I491" s="5">
        <v>0</v>
      </c>
    </row>
    <row r="492" spans="1:9" outlineLevel="1" x14ac:dyDescent="0.25">
      <c r="A492" s="2" t="s">
        <v>201</v>
      </c>
      <c r="B492" s="2" t="s">
        <v>336</v>
      </c>
      <c r="C492" s="2" t="s">
        <v>579</v>
      </c>
      <c r="D492" s="2" t="s">
        <v>585</v>
      </c>
      <c r="E492" s="2" t="s">
        <v>18</v>
      </c>
      <c r="F492" s="2" t="s">
        <v>4</v>
      </c>
      <c r="G492" s="2" t="s">
        <v>4</v>
      </c>
      <c r="H492" s="5">
        <v>50000</v>
      </c>
      <c r="I492" s="5">
        <v>50000</v>
      </c>
    </row>
    <row r="493" spans="1:9" outlineLevel="1" x14ac:dyDescent="0.25">
      <c r="A493" s="2" t="s">
        <v>201</v>
      </c>
      <c r="B493" s="2" t="s">
        <v>24</v>
      </c>
      <c r="C493" s="2" t="s">
        <v>200</v>
      </c>
      <c r="D493" s="2" t="s">
        <v>4</v>
      </c>
      <c r="E493" s="2" t="s">
        <v>18</v>
      </c>
      <c r="F493" s="2" t="s">
        <v>4</v>
      </c>
      <c r="G493" s="2" t="s">
        <v>20</v>
      </c>
      <c r="H493" s="5">
        <v>-25000</v>
      </c>
      <c r="I493" s="5">
        <v>25000</v>
      </c>
    </row>
    <row r="494" spans="1:9" outlineLevel="1" x14ac:dyDescent="0.25">
      <c r="A494" s="2" t="s">
        <v>201</v>
      </c>
      <c r="B494" s="2" t="s">
        <v>586</v>
      </c>
      <c r="C494" s="2" t="s">
        <v>579</v>
      </c>
      <c r="D494" s="2" t="s">
        <v>587</v>
      </c>
      <c r="E494" s="2" t="s">
        <v>18</v>
      </c>
      <c r="F494" s="2" t="s">
        <v>4</v>
      </c>
      <c r="G494" s="2" t="s">
        <v>588</v>
      </c>
      <c r="H494" s="5">
        <v>25000</v>
      </c>
      <c r="I494" s="5">
        <v>50000</v>
      </c>
    </row>
    <row r="495" spans="1:9" outlineLevel="1" x14ac:dyDescent="0.25">
      <c r="A495" s="2" t="s">
        <v>201</v>
      </c>
      <c r="B495" s="2" t="s">
        <v>25</v>
      </c>
      <c r="C495" s="2" t="s">
        <v>579</v>
      </c>
      <c r="D495" s="2" t="s">
        <v>589</v>
      </c>
      <c r="E495" s="2" t="s">
        <v>18</v>
      </c>
      <c r="F495" s="2" t="s">
        <v>4</v>
      </c>
      <c r="G495" s="2" t="s">
        <v>4</v>
      </c>
      <c r="H495" s="5">
        <v>4766.97</v>
      </c>
      <c r="I495" s="5">
        <v>54766.97</v>
      </c>
    </row>
    <row r="496" spans="1:9" outlineLevel="1" x14ac:dyDescent="0.25">
      <c r="A496" s="2" t="s">
        <v>201</v>
      </c>
      <c r="B496" s="2" t="s">
        <v>25</v>
      </c>
      <c r="C496" s="2" t="s">
        <v>200</v>
      </c>
      <c r="D496" s="2" t="s">
        <v>4</v>
      </c>
      <c r="E496" s="2" t="s">
        <v>18</v>
      </c>
      <c r="F496" s="2" t="s">
        <v>4</v>
      </c>
      <c r="G496" s="2" t="s">
        <v>20</v>
      </c>
      <c r="H496" s="5">
        <v>-29766.97</v>
      </c>
      <c r="I496" s="5">
        <v>25000</v>
      </c>
    </row>
    <row r="497" spans="1:9" outlineLevel="1" x14ac:dyDescent="0.25">
      <c r="A497" s="2" t="s">
        <v>201</v>
      </c>
      <c r="B497" s="2" t="s">
        <v>521</v>
      </c>
      <c r="C497" s="2" t="s">
        <v>579</v>
      </c>
      <c r="D497" s="2" t="s">
        <v>590</v>
      </c>
      <c r="E497" s="2" t="s">
        <v>18</v>
      </c>
      <c r="F497" s="2" t="s">
        <v>4</v>
      </c>
      <c r="G497" s="2" t="s">
        <v>4</v>
      </c>
      <c r="H497" s="5">
        <v>3968.36</v>
      </c>
      <c r="I497" s="5">
        <v>28968.36</v>
      </c>
    </row>
    <row r="498" spans="1:9" outlineLevel="1" x14ac:dyDescent="0.25">
      <c r="A498" s="2" t="s">
        <v>201</v>
      </c>
      <c r="B498" s="2" t="s">
        <v>523</v>
      </c>
      <c r="C498" s="2" t="s">
        <v>579</v>
      </c>
      <c r="D498" s="2" t="s">
        <v>591</v>
      </c>
      <c r="E498" s="2" t="s">
        <v>529</v>
      </c>
      <c r="F498" s="2" t="s">
        <v>4</v>
      </c>
      <c r="G498" s="2" t="s">
        <v>4</v>
      </c>
      <c r="H498" s="5">
        <v>1609.88</v>
      </c>
      <c r="I498" s="5">
        <v>30578.240000000002</v>
      </c>
    </row>
    <row r="499" spans="1:9" outlineLevel="1" x14ac:dyDescent="0.25">
      <c r="A499" s="2" t="s">
        <v>201</v>
      </c>
      <c r="B499" s="2" t="s">
        <v>592</v>
      </c>
      <c r="C499" s="2" t="s">
        <v>579</v>
      </c>
      <c r="D499" s="2" t="s">
        <v>593</v>
      </c>
      <c r="E499" s="2" t="s">
        <v>529</v>
      </c>
      <c r="F499" s="2" t="s">
        <v>4</v>
      </c>
      <c r="G499" s="2" t="s">
        <v>588</v>
      </c>
      <c r="H499" s="5">
        <v>3000</v>
      </c>
      <c r="I499" s="5">
        <v>33578.240000000005</v>
      </c>
    </row>
    <row r="500" spans="1:9" outlineLevel="1" x14ac:dyDescent="0.25">
      <c r="A500" s="2" t="s">
        <v>201</v>
      </c>
      <c r="B500" s="2" t="s">
        <v>527</v>
      </c>
      <c r="C500" s="2" t="s">
        <v>200</v>
      </c>
      <c r="D500" s="2" t="s">
        <v>4</v>
      </c>
      <c r="E500" s="2" t="s">
        <v>529</v>
      </c>
      <c r="F500" s="2" t="s">
        <v>4</v>
      </c>
      <c r="G500" s="2" t="s">
        <v>13</v>
      </c>
      <c r="H500" s="5">
        <v>-1609.88</v>
      </c>
      <c r="I500" s="5">
        <v>31968.360000000004</v>
      </c>
    </row>
    <row r="501" spans="1:9" outlineLevel="1" x14ac:dyDescent="0.25">
      <c r="A501" s="2" t="s">
        <v>201</v>
      </c>
      <c r="B501" s="2" t="s">
        <v>26</v>
      </c>
      <c r="C501" s="2" t="s">
        <v>200</v>
      </c>
      <c r="D501" s="2" t="s">
        <v>4</v>
      </c>
      <c r="E501" s="2" t="s">
        <v>18</v>
      </c>
      <c r="F501" s="2" t="s">
        <v>4</v>
      </c>
      <c r="G501" s="2" t="s">
        <v>20</v>
      </c>
      <c r="H501" s="5">
        <v>-3968.36</v>
      </c>
      <c r="I501" s="5">
        <v>28000.000000000004</v>
      </c>
    </row>
    <row r="502" spans="1:9" outlineLevel="1" x14ac:dyDescent="0.25">
      <c r="A502" s="2" t="s">
        <v>201</v>
      </c>
      <c r="B502" s="2" t="s">
        <v>549</v>
      </c>
      <c r="C502" s="2" t="s">
        <v>579</v>
      </c>
      <c r="D502" s="2" t="s">
        <v>594</v>
      </c>
      <c r="E502" s="2" t="s">
        <v>18</v>
      </c>
      <c r="F502" s="2" t="s">
        <v>4</v>
      </c>
      <c r="G502" s="2" t="s">
        <v>588</v>
      </c>
      <c r="H502" s="5">
        <v>50000</v>
      </c>
      <c r="I502" s="5">
        <v>78000</v>
      </c>
    </row>
    <row r="503" spans="1:9" outlineLevel="1" x14ac:dyDescent="0.25">
      <c r="A503" s="2" t="s">
        <v>201</v>
      </c>
      <c r="B503" s="2" t="s">
        <v>550</v>
      </c>
      <c r="C503" s="2" t="s">
        <v>200</v>
      </c>
      <c r="D503" s="2" t="s">
        <v>4</v>
      </c>
      <c r="E503" s="2" t="s">
        <v>529</v>
      </c>
      <c r="F503" s="2" t="s">
        <v>4</v>
      </c>
      <c r="G503" s="2" t="s">
        <v>13</v>
      </c>
      <c r="H503" s="5">
        <v>-3000</v>
      </c>
      <c r="I503" s="5">
        <v>75000</v>
      </c>
    </row>
    <row r="504" spans="1:9" outlineLevel="1" x14ac:dyDescent="0.25">
      <c r="A504" s="2" t="s">
        <v>201</v>
      </c>
      <c r="B504" s="2" t="s">
        <v>27</v>
      </c>
      <c r="C504" s="2" t="s">
        <v>200</v>
      </c>
      <c r="D504" s="2" t="s">
        <v>4</v>
      </c>
      <c r="E504" s="2" t="s">
        <v>18</v>
      </c>
      <c r="F504" s="2" t="s">
        <v>4</v>
      </c>
      <c r="G504" s="2" t="s">
        <v>20</v>
      </c>
      <c r="H504" s="5">
        <v>-50000</v>
      </c>
      <c r="I504" s="5">
        <v>25000</v>
      </c>
    </row>
    <row r="505" spans="1:9" x14ac:dyDescent="0.25">
      <c r="H505" s="6">
        <f>H484+H485+H486+H487+H488+H489+H490+H491+H492+H493+H494+H495+H496+H497+H498+H499+H500+H501+H502+H503+H504</f>
        <v>25000</v>
      </c>
    </row>
    <row r="507" spans="1:9" outlineLevel="1" x14ac:dyDescent="0.25">
      <c r="A507" s="2" t="s">
        <v>1</v>
      </c>
      <c r="I507" s="5">
        <v>0</v>
      </c>
    </row>
    <row r="508" spans="1:9" x14ac:dyDescent="0.25">
      <c r="H508" s="7"/>
    </row>
    <row r="510" spans="1:9" outlineLevel="1" x14ac:dyDescent="0.25">
      <c r="A510" s="2" t="s">
        <v>1</v>
      </c>
      <c r="I510" s="5">
        <v>0</v>
      </c>
    </row>
    <row r="511" spans="1:9" x14ac:dyDescent="0.25">
      <c r="H511" s="7"/>
    </row>
    <row r="513" spans="1:9" outlineLevel="1" x14ac:dyDescent="0.25">
      <c r="A513" s="2" t="s">
        <v>1</v>
      </c>
      <c r="I513" s="5">
        <v>0</v>
      </c>
    </row>
    <row r="514" spans="1:9" x14ac:dyDescent="0.25">
      <c r="H514" s="7"/>
    </row>
    <row r="516" spans="1:9" outlineLevel="1" x14ac:dyDescent="0.25">
      <c r="A516" s="2" t="s">
        <v>1</v>
      </c>
      <c r="I516" s="5">
        <v>0</v>
      </c>
    </row>
    <row r="517" spans="1:9" x14ac:dyDescent="0.25">
      <c r="H517" s="7"/>
    </row>
    <row r="519" spans="1:9" outlineLevel="1" x14ac:dyDescent="0.25">
      <c r="A519" s="2" t="s">
        <v>1</v>
      </c>
      <c r="I519" s="5">
        <v>0</v>
      </c>
    </row>
    <row r="520" spans="1:9" x14ac:dyDescent="0.25">
      <c r="H520" s="7"/>
    </row>
    <row r="522" spans="1:9" outlineLevel="1" x14ac:dyDescent="0.25">
      <c r="A522" s="2" t="s">
        <v>1</v>
      </c>
      <c r="I522" s="5">
        <v>0</v>
      </c>
    </row>
    <row r="523" spans="1:9" x14ac:dyDescent="0.25">
      <c r="H523" s="7"/>
    </row>
    <row r="525" spans="1:9" outlineLevel="1" x14ac:dyDescent="0.25">
      <c r="A525" s="2" t="s">
        <v>1</v>
      </c>
      <c r="I525" s="5">
        <v>0</v>
      </c>
    </row>
    <row r="526" spans="1:9" x14ac:dyDescent="0.25">
      <c r="H526" s="7"/>
    </row>
    <row r="528" spans="1:9" outlineLevel="1" x14ac:dyDescent="0.25">
      <c r="A528" s="2" t="s">
        <v>1</v>
      </c>
      <c r="I528" s="5">
        <v>0</v>
      </c>
    </row>
    <row r="529" spans="1:9" x14ac:dyDescent="0.25">
      <c r="H529" s="7"/>
    </row>
    <row r="531" spans="1:9" outlineLevel="1" x14ac:dyDescent="0.25">
      <c r="A531" s="2" t="s">
        <v>1</v>
      </c>
      <c r="I531" s="5">
        <v>0</v>
      </c>
    </row>
    <row r="532" spans="1:9" outlineLevel="1" x14ac:dyDescent="0.25">
      <c r="A532" s="2" t="s">
        <v>595</v>
      </c>
      <c r="B532" s="2" t="s">
        <v>295</v>
      </c>
      <c r="C532" s="2" t="s">
        <v>202</v>
      </c>
      <c r="D532" s="2" t="s">
        <v>296</v>
      </c>
      <c r="E532" s="2" t="s">
        <v>4</v>
      </c>
      <c r="F532" s="2" t="s">
        <v>297</v>
      </c>
      <c r="G532" s="2" t="s">
        <v>4</v>
      </c>
      <c r="H532" s="5">
        <v>1840.23</v>
      </c>
      <c r="I532" s="5">
        <v>1840.23</v>
      </c>
    </row>
    <row r="533" spans="1:9" x14ac:dyDescent="0.25">
      <c r="H533" s="6">
        <f>H531+H532</f>
        <v>1840.23</v>
      </c>
    </row>
    <row r="535" spans="1:9" outlineLevel="1" x14ac:dyDescent="0.25">
      <c r="A535" s="2" t="s">
        <v>1</v>
      </c>
      <c r="I535" s="5">
        <v>1500</v>
      </c>
    </row>
    <row r="536" spans="1:9" x14ac:dyDescent="0.25">
      <c r="H536" s="7"/>
    </row>
    <row r="538" spans="1:9" outlineLevel="1" x14ac:dyDescent="0.25">
      <c r="A538" s="2" t="s">
        <v>1</v>
      </c>
      <c r="I538" s="5">
        <v>0</v>
      </c>
    </row>
    <row r="539" spans="1:9" x14ac:dyDescent="0.25">
      <c r="H539" s="7"/>
    </row>
    <row r="541" spans="1:9" outlineLevel="1" x14ac:dyDescent="0.25">
      <c r="A541" s="2" t="s">
        <v>1</v>
      </c>
      <c r="I541" s="5">
        <v>0</v>
      </c>
    </row>
    <row r="542" spans="1:9" x14ac:dyDescent="0.25">
      <c r="H542" s="7"/>
    </row>
    <row r="544" spans="1:9" outlineLevel="1" x14ac:dyDescent="0.25">
      <c r="A544" s="2" t="s">
        <v>1</v>
      </c>
      <c r="I544" s="5">
        <v>1339.7</v>
      </c>
    </row>
    <row r="545" spans="1:9" outlineLevel="1" x14ac:dyDescent="0.25">
      <c r="H545" s="7"/>
    </row>
    <row r="546" spans="1:9" outlineLevel="1" x14ac:dyDescent="0.25"/>
    <row r="547" spans="1:9" outlineLevel="2" x14ac:dyDescent="0.25">
      <c r="A547" s="2" t="s">
        <v>1</v>
      </c>
      <c r="I547" s="5">
        <v>0</v>
      </c>
    </row>
    <row r="548" spans="1:9" outlineLevel="1" x14ac:dyDescent="0.25">
      <c r="H548" s="7"/>
    </row>
    <row r="549" spans="1:9" outlineLevel="1" x14ac:dyDescent="0.25"/>
    <row r="550" spans="1:9" outlineLevel="2" x14ac:dyDescent="0.25">
      <c r="A550" s="2" t="s">
        <v>1</v>
      </c>
      <c r="I550" s="5">
        <v>0</v>
      </c>
    </row>
    <row r="551" spans="1:9" outlineLevel="1" x14ac:dyDescent="0.25">
      <c r="H551" s="7"/>
    </row>
    <row r="552" spans="1:9" outlineLevel="1" x14ac:dyDescent="0.25"/>
    <row r="553" spans="1:9" outlineLevel="2" x14ac:dyDescent="0.25">
      <c r="A553" s="2" t="s">
        <v>1</v>
      </c>
      <c r="I553" s="5">
        <v>0</v>
      </c>
    </row>
    <row r="554" spans="1:9" outlineLevel="1" x14ac:dyDescent="0.25">
      <c r="H554" s="7"/>
    </row>
    <row r="555" spans="1:9" outlineLevel="1" x14ac:dyDescent="0.25"/>
    <row r="556" spans="1:9" outlineLevel="2" x14ac:dyDescent="0.25">
      <c r="A556" s="2" t="s">
        <v>1</v>
      </c>
      <c r="I556" s="5">
        <v>0</v>
      </c>
    </row>
    <row r="557" spans="1:9" outlineLevel="1" x14ac:dyDescent="0.25">
      <c r="H557" s="7"/>
    </row>
    <row r="558" spans="1:9" outlineLevel="1" x14ac:dyDescent="0.25"/>
    <row r="559" spans="1:9" outlineLevel="2" x14ac:dyDescent="0.25">
      <c r="A559" s="2" t="s">
        <v>1</v>
      </c>
      <c r="I559" s="5">
        <v>0</v>
      </c>
    </row>
    <row r="560" spans="1:9" outlineLevel="1" x14ac:dyDescent="0.25">
      <c r="H560" s="7"/>
    </row>
    <row r="561" spans="1:9" outlineLevel="1" x14ac:dyDescent="0.25"/>
    <row r="562" spans="1:9" outlineLevel="2" x14ac:dyDescent="0.25">
      <c r="A562" s="2" t="s">
        <v>1</v>
      </c>
      <c r="I562" s="5">
        <v>0</v>
      </c>
    </row>
    <row r="563" spans="1:9" outlineLevel="1" x14ac:dyDescent="0.25">
      <c r="H563" s="7"/>
    </row>
    <row r="564" spans="1:9" outlineLevel="1" x14ac:dyDescent="0.25"/>
    <row r="565" spans="1:9" outlineLevel="2" x14ac:dyDescent="0.25">
      <c r="A565" s="2" t="s">
        <v>1</v>
      </c>
      <c r="I565" s="5">
        <v>0</v>
      </c>
    </row>
    <row r="566" spans="1:9" outlineLevel="1" x14ac:dyDescent="0.25">
      <c r="H566" s="7"/>
    </row>
    <row r="567" spans="1:9" outlineLevel="1" x14ac:dyDescent="0.25"/>
    <row r="568" spans="1:9" outlineLevel="2" x14ac:dyDescent="0.25">
      <c r="A568" s="2" t="s">
        <v>1</v>
      </c>
      <c r="I568" s="5">
        <v>0</v>
      </c>
    </row>
    <row r="569" spans="1:9" outlineLevel="1" x14ac:dyDescent="0.25">
      <c r="H569" s="7"/>
    </row>
    <row r="570" spans="1:9" x14ac:dyDescent="0.25">
      <c r="H570" s="7"/>
    </row>
    <row r="572" spans="1:9" outlineLevel="1" x14ac:dyDescent="0.25">
      <c r="A572" s="2" t="s">
        <v>1</v>
      </c>
      <c r="I572" s="5">
        <v>0</v>
      </c>
    </row>
    <row r="573" spans="1:9" x14ac:dyDescent="0.25">
      <c r="H573" s="7"/>
    </row>
    <row r="575" spans="1:9" outlineLevel="1" x14ac:dyDescent="0.25">
      <c r="A575" s="2" t="s">
        <v>1</v>
      </c>
      <c r="I575" s="5">
        <v>0</v>
      </c>
    </row>
    <row r="576" spans="1:9" outlineLevel="1" x14ac:dyDescent="0.25">
      <c r="A576" s="2" t="s">
        <v>20</v>
      </c>
      <c r="B576" s="2" t="s">
        <v>255</v>
      </c>
      <c r="C576" s="2" t="s">
        <v>200</v>
      </c>
      <c r="D576" s="2" t="s">
        <v>4</v>
      </c>
      <c r="E576" s="2" t="s">
        <v>263</v>
      </c>
      <c r="F576" s="2" t="s">
        <v>596</v>
      </c>
      <c r="G576" s="2" t="s">
        <v>201</v>
      </c>
      <c r="H576" s="5">
        <v>14918.5</v>
      </c>
      <c r="I576" s="5">
        <v>14918.5</v>
      </c>
    </row>
    <row r="577" spans="1:9" outlineLevel="1" x14ac:dyDescent="0.25">
      <c r="A577" s="2" t="s">
        <v>20</v>
      </c>
      <c r="B577" s="2" t="s">
        <v>15</v>
      </c>
      <c r="C577" s="2" t="s">
        <v>17</v>
      </c>
      <c r="D577" s="2" t="s">
        <v>4</v>
      </c>
      <c r="E577" s="2" t="s">
        <v>263</v>
      </c>
      <c r="F577" s="2" t="s">
        <v>596</v>
      </c>
      <c r="G577" s="2" t="s">
        <v>13</v>
      </c>
      <c r="H577" s="5">
        <v>-14918.5</v>
      </c>
      <c r="I577" s="5">
        <v>0</v>
      </c>
    </row>
    <row r="578" spans="1:9" outlineLevel="1" x14ac:dyDescent="0.25">
      <c r="A578" s="2" t="s">
        <v>20</v>
      </c>
      <c r="B578" s="2" t="s">
        <v>16</v>
      </c>
      <c r="C578" s="2" t="s">
        <v>200</v>
      </c>
      <c r="D578" s="2" t="s">
        <v>4</v>
      </c>
      <c r="E578" s="2" t="s">
        <v>18</v>
      </c>
      <c r="F578" s="2" t="s">
        <v>597</v>
      </c>
      <c r="G578" s="2" t="s">
        <v>201</v>
      </c>
      <c r="H578" s="5">
        <v>1643.91</v>
      </c>
      <c r="I578" s="5">
        <v>1643.91</v>
      </c>
    </row>
    <row r="579" spans="1:9" outlineLevel="1" x14ac:dyDescent="0.25">
      <c r="A579" s="2" t="s">
        <v>20</v>
      </c>
      <c r="B579" s="2" t="s">
        <v>16</v>
      </c>
      <c r="C579" s="2" t="s">
        <v>17</v>
      </c>
      <c r="D579" s="2" t="s">
        <v>4</v>
      </c>
      <c r="E579" s="2" t="s">
        <v>18</v>
      </c>
      <c r="F579" s="2" t="s">
        <v>597</v>
      </c>
      <c r="G579" s="2" t="s">
        <v>0</v>
      </c>
      <c r="H579" s="5">
        <v>-1643.91</v>
      </c>
      <c r="I579" s="5">
        <v>0</v>
      </c>
    </row>
    <row r="580" spans="1:9" outlineLevel="1" x14ac:dyDescent="0.25">
      <c r="A580" s="2" t="s">
        <v>20</v>
      </c>
      <c r="B580" s="2" t="s">
        <v>24</v>
      </c>
      <c r="C580" s="2" t="s">
        <v>200</v>
      </c>
      <c r="D580" s="2" t="s">
        <v>4</v>
      </c>
      <c r="E580" s="2" t="s">
        <v>18</v>
      </c>
      <c r="F580" s="2" t="s">
        <v>598</v>
      </c>
      <c r="G580" s="2" t="s">
        <v>201</v>
      </c>
      <c r="H580" s="5">
        <v>25000</v>
      </c>
      <c r="I580" s="5">
        <v>25000</v>
      </c>
    </row>
    <row r="581" spans="1:9" outlineLevel="1" x14ac:dyDescent="0.25">
      <c r="A581" s="2" t="s">
        <v>20</v>
      </c>
      <c r="B581" s="2" t="s">
        <v>24</v>
      </c>
      <c r="C581" s="2" t="s">
        <v>17</v>
      </c>
      <c r="D581" s="2" t="s">
        <v>4</v>
      </c>
      <c r="E581" s="2" t="s">
        <v>18</v>
      </c>
      <c r="F581" s="2" t="s">
        <v>598</v>
      </c>
      <c r="G581" s="2" t="s">
        <v>0</v>
      </c>
      <c r="H581" s="5">
        <v>-25000</v>
      </c>
      <c r="I581" s="5">
        <v>0</v>
      </c>
    </row>
    <row r="582" spans="1:9" outlineLevel="1" x14ac:dyDescent="0.25">
      <c r="A582" s="2" t="s">
        <v>20</v>
      </c>
      <c r="B582" s="2" t="s">
        <v>25</v>
      </c>
      <c r="C582" s="2" t="s">
        <v>200</v>
      </c>
      <c r="D582" s="2" t="s">
        <v>4</v>
      </c>
      <c r="E582" s="2" t="s">
        <v>18</v>
      </c>
      <c r="F582" s="2" t="s">
        <v>599</v>
      </c>
      <c r="G582" s="2" t="s">
        <v>201</v>
      </c>
      <c r="H582" s="5">
        <v>29766.97</v>
      </c>
      <c r="I582" s="5">
        <v>29766.97</v>
      </c>
    </row>
    <row r="583" spans="1:9" outlineLevel="1" x14ac:dyDescent="0.25">
      <c r="A583" s="2" t="s">
        <v>20</v>
      </c>
      <c r="B583" s="2" t="s">
        <v>25</v>
      </c>
      <c r="C583" s="2" t="s">
        <v>17</v>
      </c>
      <c r="D583" s="2" t="s">
        <v>4</v>
      </c>
      <c r="E583" s="2" t="s">
        <v>18</v>
      </c>
      <c r="F583" s="2" t="s">
        <v>599</v>
      </c>
      <c r="G583" s="2" t="s">
        <v>0</v>
      </c>
      <c r="H583" s="5">
        <v>-29766.97</v>
      </c>
      <c r="I583" s="5">
        <v>0</v>
      </c>
    </row>
    <row r="584" spans="1:9" outlineLevel="1" x14ac:dyDescent="0.25">
      <c r="A584" s="2" t="s">
        <v>20</v>
      </c>
      <c r="B584" s="2" t="s">
        <v>26</v>
      </c>
      <c r="C584" s="2" t="s">
        <v>200</v>
      </c>
      <c r="D584" s="2" t="s">
        <v>4</v>
      </c>
      <c r="E584" s="2" t="s">
        <v>18</v>
      </c>
      <c r="F584" s="2" t="s">
        <v>600</v>
      </c>
      <c r="G584" s="2" t="s">
        <v>201</v>
      </c>
      <c r="H584" s="5">
        <v>3968.36</v>
      </c>
      <c r="I584" s="5">
        <v>3968.36</v>
      </c>
    </row>
    <row r="585" spans="1:9" outlineLevel="1" x14ac:dyDescent="0.25">
      <c r="A585" s="2" t="s">
        <v>20</v>
      </c>
      <c r="B585" s="2" t="s">
        <v>26</v>
      </c>
      <c r="C585" s="2" t="s">
        <v>17</v>
      </c>
      <c r="D585" s="2" t="s">
        <v>4</v>
      </c>
      <c r="E585" s="2" t="s">
        <v>18</v>
      </c>
      <c r="F585" s="2" t="s">
        <v>600</v>
      </c>
      <c r="G585" s="2" t="s">
        <v>0</v>
      </c>
      <c r="H585" s="5">
        <v>-3968.36</v>
      </c>
      <c r="I585" s="5">
        <v>0</v>
      </c>
    </row>
    <row r="586" spans="1:9" outlineLevel="1" x14ac:dyDescent="0.25">
      <c r="A586" s="2" t="s">
        <v>20</v>
      </c>
      <c r="B586" s="2" t="s">
        <v>27</v>
      </c>
      <c r="C586" s="2" t="s">
        <v>200</v>
      </c>
      <c r="D586" s="2" t="s">
        <v>4</v>
      </c>
      <c r="E586" s="2" t="s">
        <v>18</v>
      </c>
      <c r="F586" s="2" t="s">
        <v>601</v>
      </c>
      <c r="G586" s="2" t="s">
        <v>201</v>
      </c>
      <c r="H586" s="5">
        <v>50000</v>
      </c>
      <c r="I586" s="5">
        <v>50000</v>
      </c>
    </row>
    <row r="587" spans="1:9" outlineLevel="1" x14ac:dyDescent="0.25">
      <c r="A587" s="2" t="s">
        <v>20</v>
      </c>
      <c r="B587" s="2" t="s">
        <v>27</v>
      </c>
      <c r="C587" s="2" t="s">
        <v>17</v>
      </c>
      <c r="D587" s="2" t="s">
        <v>4</v>
      </c>
      <c r="E587" s="2" t="s">
        <v>18</v>
      </c>
      <c r="F587" s="2" t="s">
        <v>601</v>
      </c>
      <c r="G587" s="2" t="s">
        <v>0</v>
      </c>
      <c r="H587" s="5">
        <v>-50000</v>
      </c>
      <c r="I587" s="5">
        <v>0</v>
      </c>
    </row>
    <row r="588" spans="1:9" x14ac:dyDescent="0.25">
      <c r="H588" s="6">
        <f>H575+H576+H577+H578+H579+H580+H581+H582+H583+H584+H585+H586+H587</f>
        <v>0</v>
      </c>
    </row>
    <row r="590" spans="1:9" outlineLevel="1" x14ac:dyDescent="0.25">
      <c r="A590" s="2" t="s">
        <v>1</v>
      </c>
      <c r="I590" s="5">
        <v>-1103.25</v>
      </c>
    </row>
    <row r="591" spans="1:9" x14ac:dyDescent="0.25">
      <c r="H591" s="7"/>
    </row>
    <row r="593" spans="1:9" outlineLevel="1" x14ac:dyDescent="0.25">
      <c r="A593" s="2" t="s">
        <v>1</v>
      </c>
      <c r="I593" s="5">
        <v>934.23</v>
      </c>
    </row>
    <row r="594" spans="1:9" x14ac:dyDescent="0.25">
      <c r="H594" s="7"/>
    </row>
    <row r="596" spans="1:9" outlineLevel="1" x14ac:dyDescent="0.25">
      <c r="A596" s="2" t="s">
        <v>1</v>
      </c>
      <c r="I596" s="5">
        <v>48598.25</v>
      </c>
    </row>
    <row r="597" spans="1:9" x14ac:dyDescent="0.25">
      <c r="H597" s="7"/>
    </row>
    <row r="599" spans="1:9" outlineLevel="1" x14ac:dyDescent="0.25">
      <c r="A599" s="2" t="s">
        <v>1</v>
      </c>
      <c r="I599" s="5">
        <v>0</v>
      </c>
    </row>
    <row r="600" spans="1:9" x14ac:dyDescent="0.25">
      <c r="H600" s="7"/>
    </row>
    <row r="602" spans="1:9" outlineLevel="1" x14ac:dyDescent="0.25">
      <c r="A602" s="2" t="s">
        <v>1</v>
      </c>
      <c r="I602" s="5">
        <v>0</v>
      </c>
    </row>
    <row r="603" spans="1:9" x14ac:dyDescent="0.25">
      <c r="H603" s="7"/>
    </row>
    <row r="605" spans="1:9" outlineLevel="1" x14ac:dyDescent="0.25">
      <c r="A605" s="2" t="s">
        <v>1</v>
      </c>
      <c r="I605" s="5">
        <v>0</v>
      </c>
    </row>
    <row r="606" spans="1:9" x14ac:dyDescent="0.25">
      <c r="H606" s="7"/>
    </row>
    <row r="608" spans="1:9" outlineLevel="1" x14ac:dyDescent="0.25">
      <c r="A608" s="2" t="s">
        <v>1</v>
      </c>
      <c r="I608" s="5">
        <v>0</v>
      </c>
    </row>
    <row r="609" spans="1:9" x14ac:dyDescent="0.25">
      <c r="H609" s="7"/>
    </row>
    <row r="611" spans="1:9" outlineLevel="1" x14ac:dyDescent="0.25">
      <c r="A611" s="2" t="s">
        <v>1</v>
      </c>
      <c r="I611" s="5">
        <v>0</v>
      </c>
    </row>
    <row r="612" spans="1:9" x14ac:dyDescent="0.25">
      <c r="H612" s="7"/>
    </row>
    <row r="614" spans="1:9" outlineLevel="1" x14ac:dyDescent="0.25"/>
    <row r="615" spans="1:9" outlineLevel="2" x14ac:dyDescent="0.25">
      <c r="A615" s="2" t="s">
        <v>1</v>
      </c>
      <c r="I615" s="5">
        <v>1500</v>
      </c>
    </row>
    <row r="616" spans="1:9" outlineLevel="1" x14ac:dyDescent="0.25">
      <c r="H616" s="7"/>
    </row>
    <row r="617" spans="1:9" outlineLevel="1" x14ac:dyDescent="0.25"/>
    <row r="618" spans="1:9" outlineLevel="2" x14ac:dyDescent="0.25">
      <c r="A618" s="2" t="s">
        <v>1</v>
      </c>
      <c r="I618" s="5">
        <v>3500</v>
      </c>
    </row>
    <row r="619" spans="1:9" outlineLevel="1" x14ac:dyDescent="0.25">
      <c r="H619" s="7"/>
    </row>
    <row r="620" spans="1:9" outlineLevel="1" x14ac:dyDescent="0.25"/>
    <row r="621" spans="1:9" outlineLevel="2" x14ac:dyDescent="0.25">
      <c r="A621" s="2" t="s">
        <v>1</v>
      </c>
      <c r="I621" s="5">
        <v>1800</v>
      </c>
    </row>
    <row r="622" spans="1:9" outlineLevel="1" x14ac:dyDescent="0.25">
      <c r="H622" s="7"/>
    </row>
    <row r="623" spans="1:9" outlineLevel="1" x14ac:dyDescent="0.25"/>
    <row r="624" spans="1:9" outlineLevel="2" x14ac:dyDescent="0.25">
      <c r="A624" s="2" t="s">
        <v>1</v>
      </c>
      <c r="I624" s="5">
        <v>0</v>
      </c>
    </row>
    <row r="625" spans="1:9" outlineLevel="1" x14ac:dyDescent="0.25">
      <c r="H625" s="7"/>
    </row>
    <row r="626" spans="1:9" outlineLevel="1" x14ac:dyDescent="0.25"/>
    <row r="627" spans="1:9" outlineLevel="2" x14ac:dyDescent="0.25">
      <c r="A627" s="2" t="s">
        <v>1</v>
      </c>
      <c r="I627" s="5">
        <v>800</v>
      </c>
    </row>
    <row r="628" spans="1:9" outlineLevel="1" x14ac:dyDescent="0.25">
      <c r="H628" s="7"/>
    </row>
    <row r="629" spans="1:9" outlineLevel="1" x14ac:dyDescent="0.25"/>
    <row r="630" spans="1:9" outlineLevel="2" x14ac:dyDescent="0.25">
      <c r="A630" s="2" t="s">
        <v>1</v>
      </c>
      <c r="I630" s="5">
        <v>0</v>
      </c>
    </row>
    <row r="631" spans="1:9" outlineLevel="1" x14ac:dyDescent="0.25">
      <c r="H631" s="7"/>
    </row>
    <row r="632" spans="1:9" outlineLevel="1" x14ac:dyDescent="0.25"/>
    <row r="633" spans="1:9" outlineLevel="2" x14ac:dyDescent="0.25">
      <c r="A633" s="2" t="s">
        <v>1</v>
      </c>
      <c r="I633" s="5">
        <v>3000</v>
      </c>
    </row>
    <row r="634" spans="1:9" outlineLevel="1" x14ac:dyDescent="0.25">
      <c r="H634" s="7"/>
    </row>
    <row r="635" spans="1:9" x14ac:dyDescent="0.25">
      <c r="H635" s="7"/>
    </row>
    <row r="637" spans="1:9" outlineLevel="1" x14ac:dyDescent="0.25">
      <c r="A637" s="2" t="s">
        <v>1</v>
      </c>
      <c r="I637" s="5">
        <v>0</v>
      </c>
    </row>
    <row r="638" spans="1:9" x14ac:dyDescent="0.25">
      <c r="H638" s="7"/>
    </row>
    <row r="640" spans="1:9" outlineLevel="1" x14ac:dyDescent="0.25">
      <c r="A640" s="2" t="s">
        <v>1</v>
      </c>
      <c r="I640" s="5">
        <v>148179.98000000001</v>
      </c>
    </row>
    <row r="641" spans="1:9" outlineLevel="1" x14ac:dyDescent="0.25">
      <c r="A641" s="2" t="s">
        <v>157</v>
      </c>
      <c r="B641" s="2" t="s">
        <v>602</v>
      </c>
      <c r="C641" s="2" t="s">
        <v>603</v>
      </c>
      <c r="D641" s="2" t="s">
        <v>4</v>
      </c>
      <c r="E641" s="2" t="s">
        <v>604</v>
      </c>
      <c r="F641" s="2" t="s">
        <v>605</v>
      </c>
      <c r="G641" s="2" t="s">
        <v>606</v>
      </c>
      <c r="H641" s="5">
        <v>-24.61</v>
      </c>
      <c r="I641" s="5">
        <v>148155.37000000002</v>
      </c>
    </row>
    <row r="642" spans="1:9" outlineLevel="1" x14ac:dyDescent="0.25">
      <c r="A642" s="2" t="s">
        <v>157</v>
      </c>
      <c r="B642" s="2" t="s">
        <v>602</v>
      </c>
      <c r="C642" s="2" t="s">
        <v>3</v>
      </c>
      <c r="D642" s="2" t="s">
        <v>4</v>
      </c>
      <c r="E642" s="2" t="s">
        <v>604</v>
      </c>
      <c r="F642" s="2" t="s">
        <v>607</v>
      </c>
      <c r="G642" s="2" t="s">
        <v>606</v>
      </c>
      <c r="H642" s="5">
        <v>24.61</v>
      </c>
      <c r="I642" s="5">
        <v>148179.98000000001</v>
      </c>
    </row>
    <row r="643" spans="1:9" outlineLevel="1" x14ac:dyDescent="0.25">
      <c r="A643" s="2" t="s">
        <v>157</v>
      </c>
      <c r="B643" s="2" t="s">
        <v>602</v>
      </c>
      <c r="C643" s="2" t="s">
        <v>3</v>
      </c>
      <c r="D643" s="2" t="s">
        <v>4</v>
      </c>
      <c r="E643" s="2" t="s">
        <v>608</v>
      </c>
      <c r="F643" s="2" t="s">
        <v>609</v>
      </c>
      <c r="G643" s="2" t="s">
        <v>610</v>
      </c>
      <c r="H643" s="5">
        <v>52</v>
      </c>
      <c r="I643" s="5">
        <v>148231.98000000001</v>
      </c>
    </row>
    <row r="644" spans="1:9" outlineLevel="1" x14ac:dyDescent="0.25">
      <c r="A644" s="2" t="s">
        <v>157</v>
      </c>
      <c r="B644" s="2" t="s">
        <v>602</v>
      </c>
      <c r="C644" s="2" t="s">
        <v>3</v>
      </c>
      <c r="D644" s="2" t="s">
        <v>4</v>
      </c>
      <c r="E644" s="2" t="s">
        <v>611</v>
      </c>
      <c r="F644" s="2" t="s">
        <v>612</v>
      </c>
      <c r="G644" s="2" t="s">
        <v>613</v>
      </c>
      <c r="H644" s="5">
        <v>119</v>
      </c>
      <c r="I644" s="5">
        <v>148350.98000000001</v>
      </c>
    </row>
    <row r="645" spans="1:9" outlineLevel="1" x14ac:dyDescent="0.25">
      <c r="A645" s="2" t="s">
        <v>157</v>
      </c>
      <c r="B645" s="2" t="s">
        <v>2</v>
      </c>
      <c r="C645" s="2" t="s">
        <v>3</v>
      </c>
      <c r="D645" s="2" t="s">
        <v>4</v>
      </c>
      <c r="E645" s="2" t="s">
        <v>614</v>
      </c>
      <c r="F645" s="2" t="s">
        <v>615</v>
      </c>
      <c r="G645" s="2" t="s">
        <v>616</v>
      </c>
      <c r="H645" s="5">
        <v>4700</v>
      </c>
      <c r="I645" s="5">
        <v>153050.98000000001</v>
      </c>
    </row>
    <row r="646" spans="1:9" outlineLevel="1" x14ac:dyDescent="0.25">
      <c r="A646" s="2" t="s">
        <v>157</v>
      </c>
      <c r="B646" s="2" t="s">
        <v>617</v>
      </c>
      <c r="C646" s="2" t="s">
        <v>3</v>
      </c>
      <c r="D646" s="2" t="s">
        <v>4</v>
      </c>
      <c r="E646" s="2" t="s">
        <v>604</v>
      </c>
      <c r="F646" s="2" t="s">
        <v>618</v>
      </c>
      <c r="G646" s="2" t="s">
        <v>606</v>
      </c>
      <c r="H646" s="5">
        <v>0.28999999999999998</v>
      </c>
      <c r="I646" s="5">
        <v>153051.27000000002</v>
      </c>
    </row>
    <row r="647" spans="1:9" outlineLevel="1" x14ac:dyDescent="0.25">
      <c r="A647" s="2" t="s">
        <v>157</v>
      </c>
      <c r="B647" s="2" t="s">
        <v>619</v>
      </c>
      <c r="C647" s="2" t="s">
        <v>3</v>
      </c>
      <c r="D647" s="2" t="s">
        <v>4</v>
      </c>
      <c r="E647" s="2" t="s">
        <v>620</v>
      </c>
      <c r="F647" s="2" t="s">
        <v>621</v>
      </c>
      <c r="G647" s="2" t="s">
        <v>622</v>
      </c>
      <c r="H647" s="5">
        <v>372</v>
      </c>
      <c r="I647" s="5">
        <v>153423.27000000002</v>
      </c>
    </row>
    <row r="648" spans="1:9" outlineLevel="1" x14ac:dyDescent="0.25">
      <c r="A648" s="2" t="s">
        <v>157</v>
      </c>
      <c r="B648" s="2" t="s">
        <v>623</v>
      </c>
      <c r="C648" s="2" t="s">
        <v>603</v>
      </c>
      <c r="D648" s="2" t="s">
        <v>4</v>
      </c>
      <c r="E648" s="2" t="s">
        <v>604</v>
      </c>
      <c r="F648" s="2" t="s">
        <v>605</v>
      </c>
      <c r="G648" s="2" t="s">
        <v>606</v>
      </c>
      <c r="H648" s="5">
        <v>-39.659999999999997</v>
      </c>
      <c r="I648" s="5">
        <v>153383.61000000002</v>
      </c>
    </row>
    <row r="649" spans="1:9" outlineLevel="1" x14ac:dyDescent="0.25">
      <c r="A649" s="2" t="s">
        <v>157</v>
      </c>
      <c r="B649" s="2" t="s">
        <v>32</v>
      </c>
      <c r="C649" s="2" t="s">
        <v>603</v>
      </c>
      <c r="D649" s="2" t="s">
        <v>4</v>
      </c>
      <c r="E649" s="2" t="s">
        <v>604</v>
      </c>
      <c r="F649" s="2" t="s">
        <v>618</v>
      </c>
      <c r="G649" s="2" t="s">
        <v>606</v>
      </c>
      <c r="H649" s="5">
        <v>-228.83</v>
      </c>
      <c r="I649" s="5">
        <v>153154.78000000003</v>
      </c>
    </row>
    <row r="650" spans="1:9" outlineLevel="1" x14ac:dyDescent="0.25">
      <c r="A650" s="2" t="s">
        <v>157</v>
      </c>
      <c r="B650" s="2" t="s">
        <v>32</v>
      </c>
      <c r="C650" s="2" t="s">
        <v>603</v>
      </c>
      <c r="D650" s="2" t="s">
        <v>4</v>
      </c>
      <c r="E650" s="2" t="s">
        <v>604</v>
      </c>
      <c r="F650" s="2" t="s">
        <v>618</v>
      </c>
      <c r="G650" s="2" t="s">
        <v>606</v>
      </c>
      <c r="H650" s="5">
        <v>-158.99</v>
      </c>
      <c r="I650" s="5">
        <v>152995.79000000004</v>
      </c>
    </row>
    <row r="651" spans="1:9" outlineLevel="1" x14ac:dyDescent="0.25">
      <c r="A651" s="2" t="s">
        <v>157</v>
      </c>
      <c r="B651" s="2" t="s">
        <v>32</v>
      </c>
      <c r="C651" s="2" t="s">
        <v>3</v>
      </c>
      <c r="D651" s="2" t="s">
        <v>4</v>
      </c>
      <c r="E651" s="2" t="s">
        <v>604</v>
      </c>
      <c r="F651" s="2" t="s">
        <v>607</v>
      </c>
      <c r="G651" s="2" t="s">
        <v>606</v>
      </c>
      <c r="H651" s="5">
        <v>39.659999999999997</v>
      </c>
      <c r="I651" s="5">
        <v>153035.45000000004</v>
      </c>
    </row>
    <row r="652" spans="1:9" outlineLevel="1" x14ac:dyDescent="0.25">
      <c r="A652" s="2" t="s">
        <v>157</v>
      </c>
      <c r="B652" s="2" t="s">
        <v>32</v>
      </c>
      <c r="C652" s="2" t="s">
        <v>3</v>
      </c>
      <c r="D652" s="2" t="s">
        <v>4</v>
      </c>
      <c r="E652" s="2" t="s">
        <v>604</v>
      </c>
      <c r="F652" s="2" t="s">
        <v>618</v>
      </c>
      <c r="G652" s="2" t="s">
        <v>606</v>
      </c>
      <c r="H652" s="5">
        <v>741.99</v>
      </c>
      <c r="I652" s="5">
        <v>153777.44000000003</v>
      </c>
    </row>
    <row r="653" spans="1:9" outlineLevel="1" x14ac:dyDescent="0.25">
      <c r="A653" s="2" t="s">
        <v>157</v>
      </c>
      <c r="B653" s="2" t="s">
        <v>32</v>
      </c>
      <c r="C653" s="2" t="s">
        <v>3</v>
      </c>
      <c r="D653" s="2" t="s">
        <v>4</v>
      </c>
      <c r="E653" s="2" t="s">
        <v>624</v>
      </c>
      <c r="F653" s="2" t="s">
        <v>625</v>
      </c>
      <c r="G653" s="2" t="s">
        <v>606</v>
      </c>
      <c r="H653" s="5">
        <v>702.33</v>
      </c>
      <c r="I653" s="5">
        <v>154479.77000000002</v>
      </c>
    </row>
    <row r="654" spans="1:9" outlineLevel="1" x14ac:dyDescent="0.25">
      <c r="A654" s="2" t="s">
        <v>157</v>
      </c>
      <c r="B654" s="2" t="s">
        <v>32</v>
      </c>
      <c r="C654" s="2" t="s">
        <v>3</v>
      </c>
      <c r="D654" s="2" t="s">
        <v>4</v>
      </c>
      <c r="E654" s="2" t="s">
        <v>626</v>
      </c>
      <c r="F654" s="2" t="s">
        <v>627</v>
      </c>
      <c r="G654" s="2" t="s">
        <v>73</v>
      </c>
      <c r="H654" s="5">
        <v>630</v>
      </c>
      <c r="I654" s="5">
        <v>155109.77000000002</v>
      </c>
    </row>
    <row r="655" spans="1:9" outlineLevel="1" x14ac:dyDescent="0.25">
      <c r="A655" s="2" t="s">
        <v>157</v>
      </c>
      <c r="B655" s="2" t="s">
        <v>32</v>
      </c>
      <c r="C655" s="2" t="s">
        <v>3</v>
      </c>
      <c r="D655" s="2" t="s">
        <v>4</v>
      </c>
      <c r="E655" s="2" t="s">
        <v>628</v>
      </c>
      <c r="F655" s="2" t="s">
        <v>629</v>
      </c>
      <c r="G655" s="2" t="s">
        <v>606</v>
      </c>
      <c r="H655" s="5">
        <v>406.46</v>
      </c>
      <c r="I655" s="5">
        <v>155516.23000000001</v>
      </c>
    </row>
    <row r="656" spans="1:9" outlineLevel="1" x14ac:dyDescent="0.25">
      <c r="A656" s="2" t="s">
        <v>157</v>
      </c>
      <c r="B656" s="2" t="s">
        <v>630</v>
      </c>
      <c r="C656" s="2" t="s">
        <v>603</v>
      </c>
      <c r="D656" s="2" t="s">
        <v>4</v>
      </c>
      <c r="E656" s="2" t="s">
        <v>604</v>
      </c>
      <c r="F656" s="2" t="s">
        <v>618</v>
      </c>
      <c r="G656" s="2" t="s">
        <v>606</v>
      </c>
      <c r="H656" s="5">
        <v>-59.35</v>
      </c>
      <c r="I656" s="5">
        <v>155456.88</v>
      </c>
    </row>
    <row r="657" spans="1:9" outlineLevel="1" x14ac:dyDescent="0.25">
      <c r="A657" s="2" t="s">
        <v>157</v>
      </c>
      <c r="B657" s="2" t="s">
        <v>630</v>
      </c>
      <c r="C657" s="2" t="s">
        <v>603</v>
      </c>
      <c r="D657" s="2" t="s">
        <v>4</v>
      </c>
      <c r="E657" s="2" t="s">
        <v>604</v>
      </c>
      <c r="F657" s="2" t="s">
        <v>618</v>
      </c>
      <c r="G657" s="2" t="s">
        <v>606</v>
      </c>
      <c r="H657" s="5">
        <v>-80.55</v>
      </c>
      <c r="I657" s="5">
        <v>155376.33000000002</v>
      </c>
    </row>
    <row r="658" spans="1:9" outlineLevel="1" x14ac:dyDescent="0.25">
      <c r="A658" s="2" t="s">
        <v>157</v>
      </c>
      <c r="B658" s="2" t="s">
        <v>630</v>
      </c>
      <c r="C658" s="2" t="s">
        <v>3</v>
      </c>
      <c r="D658" s="2" t="s">
        <v>4</v>
      </c>
      <c r="E658" s="2" t="s">
        <v>631</v>
      </c>
      <c r="F658" s="2" t="s">
        <v>632</v>
      </c>
      <c r="G658" s="2" t="s">
        <v>606</v>
      </c>
      <c r="H658" s="5">
        <v>195.98</v>
      </c>
      <c r="I658" s="5">
        <v>155572.31000000003</v>
      </c>
    </row>
    <row r="659" spans="1:9" outlineLevel="1" x14ac:dyDescent="0.25">
      <c r="A659" s="2" t="s">
        <v>157</v>
      </c>
      <c r="B659" s="2" t="s">
        <v>630</v>
      </c>
      <c r="C659" s="2" t="s">
        <v>603</v>
      </c>
      <c r="D659" s="2" t="s">
        <v>4</v>
      </c>
      <c r="E659" s="2" t="s">
        <v>631</v>
      </c>
      <c r="F659" s="2" t="s">
        <v>632</v>
      </c>
      <c r="G659" s="2" t="s">
        <v>606</v>
      </c>
      <c r="H659" s="5">
        <v>-2187.0500000000002</v>
      </c>
      <c r="I659" s="5">
        <v>153385.26000000004</v>
      </c>
    </row>
    <row r="660" spans="1:9" outlineLevel="1" x14ac:dyDescent="0.25">
      <c r="A660" s="2" t="s">
        <v>157</v>
      </c>
      <c r="B660" s="2" t="s">
        <v>46</v>
      </c>
      <c r="C660" s="2" t="s">
        <v>3</v>
      </c>
      <c r="D660" s="2" t="s">
        <v>4</v>
      </c>
      <c r="E660" s="2" t="s">
        <v>604</v>
      </c>
      <c r="F660" s="2" t="s">
        <v>618</v>
      </c>
      <c r="G660" s="2" t="s">
        <v>606</v>
      </c>
      <c r="H660" s="5">
        <v>0.28999999999999998</v>
      </c>
      <c r="I660" s="5">
        <v>153385.55000000005</v>
      </c>
    </row>
    <row r="661" spans="1:9" outlineLevel="1" x14ac:dyDescent="0.25">
      <c r="A661" s="2" t="s">
        <v>157</v>
      </c>
      <c r="B661" s="2" t="s">
        <v>46</v>
      </c>
      <c r="C661" s="2" t="s">
        <v>3</v>
      </c>
      <c r="D661" s="2" t="s">
        <v>4</v>
      </c>
      <c r="E661" s="2" t="s">
        <v>624</v>
      </c>
      <c r="F661" s="2" t="s">
        <v>625</v>
      </c>
      <c r="G661" s="2" t="s">
        <v>606</v>
      </c>
      <c r="H661" s="5">
        <v>801.6</v>
      </c>
      <c r="I661" s="5">
        <v>154187.15000000005</v>
      </c>
    </row>
    <row r="662" spans="1:9" outlineLevel="1" x14ac:dyDescent="0.25">
      <c r="A662" s="2" t="s">
        <v>157</v>
      </c>
      <c r="B662" s="2" t="s">
        <v>46</v>
      </c>
      <c r="C662" s="2" t="s">
        <v>603</v>
      </c>
      <c r="D662" s="2" t="s">
        <v>4</v>
      </c>
      <c r="E662" s="2" t="s">
        <v>4</v>
      </c>
      <c r="F662" s="2" t="s">
        <v>625</v>
      </c>
      <c r="G662" s="2" t="s">
        <v>606</v>
      </c>
      <c r="H662" s="5">
        <v>-205.34</v>
      </c>
      <c r="I662" s="5">
        <v>153981.81000000006</v>
      </c>
    </row>
    <row r="663" spans="1:9" outlineLevel="1" x14ac:dyDescent="0.25">
      <c r="A663" s="2" t="s">
        <v>157</v>
      </c>
      <c r="B663" s="2" t="s">
        <v>46</v>
      </c>
      <c r="C663" s="2" t="s">
        <v>3</v>
      </c>
      <c r="D663" s="2" t="s">
        <v>4</v>
      </c>
      <c r="E663" s="2" t="s">
        <v>633</v>
      </c>
      <c r="F663" s="2" t="s">
        <v>634</v>
      </c>
      <c r="G663" s="2" t="s">
        <v>635</v>
      </c>
      <c r="H663" s="5">
        <v>300</v>
      </c>
      <c r="I663" s="5">
        <v>154281.81000000006</v>
      </c>
    </row>
    <row r="664" spans="1:9" outlineLevel="1" x14ac:dyDescent="0.25">
      <c r="A664" s="2" t="s">
        <v>157</v>
      </c>
      <c r="B664" s="2" t="s">
        <v>636</v>
      </c>
      <c r="C664" s="2" t="s">
        <v>3</v>
      </c>
      <c r="D664" s="2" t="s">
        <v>4</v>
      </c>
      <c r="E664" s="2" t="s">
        <v>604</v>
      </c>
      <c r="F664" s="2" t="s">
        <v>618</v>
      </c>
      <c r="G664" s="2" t="s">
        <v>606</v>
      </c>
      <c r="H664" s="5">
        <v>21.19</v>
      </c>
      <c r="I664" s="5">
        <v>154303.00000000006</v>
      </c>
    </row>
    <row r="665" spans="1:9" outlineLevel="1" x14ac:dyDescent="0.25">
      <c r="A665" s="2" t="s">
        <v>157</v>
      </c>
      <c r="B665" s="2" t="s">
        <v>636</v>
      </c>
      <c r="C665" s="2" t="s">
        <v>603</v>
      </c>
      <c r="D665" s="2" t="s">
        <v>4</v>
      </c>
      <c r="E665" s="2" t="s">
        <v>4</v>
      </c>
      <c r="F665" s="2" t="s">
        <v>625</v>
      </c>
      <c r="G665" s="2" t="s">
        <v>606</v>
      </c>
      <c r="H665" s="5">
        <v>-216.58</v>
      </c>
      <c r="I665" s="5">
        <v>154086.42000000007</v>
      </c>
    </row>
    <row r="666" spans="1:9" outlineLevel="1" x14ac:dyDescent="0.25">
      <c r="A666" s="2" t="s">
        <v>157</v>
      </c>
      <c r="B666" s="2" t="s">
        <v>636</v>
      </c>
      <c r="C666" s="2" t="s">
        <v>3</v>
      </c>
      <c r="D666" s="2" t="s">
        <v>4</v>
      </c>
      <c r="E666" s="2" t="s">
        <v>624</v>
      </c>
      <c r="F666" s="2" t="s">
        <v>625</v>
      </c>
      <c r="G666" s="2" t="s">
        <v>606</v>
      </c>
      <c r="H666" s="5">
        <v>251</v>
      </c>
      <c r="I666" s="5">
        <v>154337.42000000007</v>
      </c>
    </row>
    <row r="667" spans="1:9" outlineLevel="1" x14ac:dyDescent="0.25">
      <c r="A667" s="2" t="s">
        <v>157</v>
      </c>
      <c r="B667" s="2" t="s">
        <v>636</v>
      </c>
      <c r="C667" s="2" t="s">
        <v>603</v>
      </c>
      <c r="D667" s="2" t="s">
        <v>4</v>
      </c>
      <c r="E667" s="2" t="s">
        <v>4</v>
      </c>
      <c r="F667" s="2" t="s">
        <v>625</v>
      </c>
      <c r="G667" s="2" t="s">
        <v>606</v>
      </c>
      <c r="H667" s="5">
        <v>-133.46</v>
      </c>
      <c r="I667" s="5">
        <v>154203.96000000008</v>
      </c>
    </row>
    <row r="668" spans="1:9" outlineLevel="1" x14ac:dyDescent="0.25">
      <c r="A668" s="2" t="s">
        <v>157</v>
      </c>
      <c r="B668" s="2" t="s">
        <v>636</v>
      </c>
      <c r="C668" s="2" t="s">
        <v>3</v>
      </c>
      <c r="D668" s="2" t="s">
        <v>4</v>
      </c>
      <c r="E668" s="2" t="s">
        <v>626</v>
      </c>
      <c r="F668" s="2" t="s">
        <v>637</v>
      </c>
      <c r="G668" s="2" t="s">
        <v>73</v>
      </c>
      <c r="H668" s="5">
        <v>529.99</v>
      </c>
      <c r="I668" s="5">
        <v>154733.95000000007</v>
      </c>
    </row>
    <row r="669" spans="1:9" outlineLevel="1" x14ac:dyDescent="0.25">
      <c r="A669" s="2" t="s">
        <v>157</v>
      </c>
      <c r="B669" s="2" t="s">
        <v>636</v>
      </c>
      <c r="C669" s="2" t="s">
        <v>3</v>
      </c>
      <c r="D669" s="2" t="s">
        <v>4</v>
      </c>
      <c r="E669" s="2" t="s">
        <v>638</v>
      </c>
      <c r="F669" s="2" t="s">
        <v>639</v>
      </c>
      <c r="G669" s="2" t="s">
        <v>640</v>
      </c>
      <c r="H669" s="5">
        <v>8652.3799999999992</v>
      </c>
      <c r="I669" s="5">
        <v>163386.33000000007</v>
      </c>
    </row>
    <row r="670" spans="1:9" outlineLevel="1" x14ac:dyDescent="0.25">
      <c r="A670" s="2" t="s">
        <v>157</v>
      </c>
      <c r="B670" s="2" t="s">
        <v>636</v>
      </c>
      <c r="C670" s="2" t="s">
        <v>3</v>
      </c>
      <c r="D670" s="2" t="s">
        <v>4</v>
      </c>
      <c r="E670" s="2" t="s">
        <v>641</v>
      </c>
      <c r="F670" s="2" t="s">
        <v>642</v>
      </c>
      <c r="G670" s="2" t="s">
        <v>606</v>
      </c>
      <c r="H670" s="5">
        <v>3700.45</v>
      </c>
      <c r="I670" s="5">
        <v>167086.78000000009</v>
      </c>
    </row>
    <row r="671" spans="1:9" outlineLevel="1" x14ac:dyDescent="0.25">
      <c r="A671" s="2" t="s">
        <v>157</v>
      </c>
      <c r="B671" s="2" t="s">
        <v>643</v>
      </c>
      <c r="C671" s="2" t="s">
        <v>3</v>
      </c>
      <c r="D671" s="2" t="s">
        <v>4</v>
      </c>
      <c r="E671" s="2" t="s">
        <v>604</v>
      </c>
      <c r="F671" s="2" t="s">
        <v>618</v>
      </c>
      <c r="G671" s="2" t="s">
        <v>606</v>
      </c>
      <c r="H671" s="5">
        <v>74.709999999999994</v>
      </c>
      <c r="I671" s="5">
        <v>167161.49000000008</v>
      </c>
    </row>
    <row r="672" spans="1:9" outlineLevel="1" x14ac:dyDescent="0.25">
      <c r="A672" s="2" t="s">
        <v>157</v>
      </c>
      <c r="B672" s="2" t="s">
        <v>643</v>
      </c>
      <c r="C672" s="2" t="s">
        <v>3</v>
      </c>
      <c r="D672" s="2" t="s">
        <v>4</v>
      </c>
      <c r="E672" s="2" t="s">
        <v>604</v>
      </c>
      <c r="F672" s="2" t="s">
        <v>618</v>
      </c>
      <c r="G672" s="2" t="s">
        <v>606</v>
      </c>
      <c r="H672" s="5">
        <v>74.709999999999994</v>
      </c>
      <c r="I672" s="5">
        <v>167236.20000000007</v>
      </c>
    </row>
    <row r="673" spans="1:9" outlineLevel="1" x14ac:dyDescent="0.25">
      <c r="A673" s="2" t="s">
        <v>157</v>
      </c>
      <c r="B673" s="2" t="s">
        <v>643</v>
      </c>
      <c r="C673" s="2" t="s">
        <v>3</v>
      </c>
      <c r="D673" s="2" t="s">
        <v>4</v>
      </c>
      <c r="E673" s="2" t="s">
        <v>604</v>
      </c>
      <c r="F673" s="2" t="s">
        <v>618</v>
      </c>
      <c r="G673" s="2" t="s">
        <v>606</v>
      </c>
      <c r="H673" s="5">
        <v>74.709999999999994</v>
      </c>
      <c r="I673" s="5">
        <v>167310.91000000006</v>
      </c>
    </row>
    <row r="674" spans="1:9" outlineLevel="1" x14ac:dyDescent="0.25">
      <c r="A674" s="2" t="s">
        <v>157</v>
      </c>
      <c r="B674" s="2" t="s">
        <v>643</v>
      </c>
      <c r="C674" s="2" t="s">
        <v>3</v>
      </c>
      <c r="D674" s="2" t="s">
        <v>4</v>
      </c>
      <c r="E674" s="2" t="s">
        <v>624</v>
      </c>
      <c r="F674" s="2" t="s">
        <v>644</v>
      </c>
      <c r="G674" s="2" t="s">
        <v>606</v>
      </c>
      <c r="H674" s="5">
        <v>346.41</v>
      </c>
      <c r="I674" s="5">
        <v>167657.32000000007</v>
      </c>
    </row>
    <row r="675" spans="1:9" outlineLevel="1" x14ac:dyDescent="0.25">
      <c r="A675" s="2" t="s">
        <v>157</v>
      </c>
      <c r="B675" s="2" t="s">
        <v>643</v>
      </c>
      <c r="C675" s="2" t="s">
        <v>603</v>
      </c>
      <c r="D675" s="2" t="s">
        <v>4</v>
      </c>
      <c r="E675" s="2" t="s">
        <v>645</v>
      </c>
      <c r="F675" s="2" t="s">
        <v>646</v>
      </c>
      <c r="G675" s="2" t="s">
        <v>117</v>
      </c>
      <c r="H675" s="5">
        <v>-63943.43</v>
      </c>
      <c r="I675" s="5">
        <v>103713.89000000007</v>
      </c>
    </row>
    <row r="676" spans="1:9" outlineLevel="1" x14ac:dyDescent="0.25">
      <c r="A676" s="2" t="s">
        <v>157</v>
      </c>
      <c r="B676" s="2" t="s">
        <v>643</v>
      </c>
      <c r="C676" s="2" t="s">
        <v>3</v>
      </c>
      <c r="D676" s="2" t="s">
        <v>4</v>
      </c>
      <c r="E676" s="2" t="s">
        <v>631</v>
      </c>
      <c r="F676" s="2" t="s">
        <v>632</v>
      </c>
      <c r="G676" s="2" t="s">
        <v>606</v>
      </c>
      <c r="H676" s="5">
        <v>871.68</v>
      </c>
      <c r="I676" s="5">
        <v>104585.57000000007</v>
      </c>
    </row>
    <row r="677" spans="1:9" outlineLevel="1" x14ac:dyDescent="0.25">
      <c r="A677" s="2" t="s">
        <v>157</v>
      </c>
      <c r="B677" s="2" t="s">
        <v>643</v>
      </c>
      <c r="C677" s="2" t="s">
        <v>3</v>
      </c>
      <c r="D677" s="2" t="s">
        <v>4</v>
      </c>
      <c r="E677" s="2" t="s">
        <v>631</v>
      </c>
      <c r="F677" s="2" t="s">
        <v>632</v>
      </c>
      <c r="G677" s="2" t="s">
        <v>606</v>
      </c>
      <c r="H677" s="5">
        <v>3604</v>
      </c>
      <c r="I677" s="5">
        <v>108189.57000000007</v>
      </c>
    </row>
    <row r="678" spans="1:9" outlineLevel="1" x14ac:dyDescent="0.25">
      <c r="A678" s="2" t="s">
        <v>157</v>
      </c>
      <c r="B678" s="2" t="s">
        <v>647</v>
      </c>
      <c r="C678" s="2" t="s">
        <v>603</v>
      </c>
      <c r="D678" s="2" t="s">
        <v>4</v>
      </c>
      <c r="E678" s="2" t="s">
        <v>604</v>
      </c>
      <c r="F678" s="2" t="s">
        <v>618</v>
      </c>
      <c r="G678" s="2" t="s">
        <v>606</v>
      </c>
      <c r="H678" s="5">
        <v>-74.709999999999994</v>
      </c>
      <c r="I678" s="5">
        <v>108114.86000000006</v>
      </c>
    </row>
    <row r="679" spans="1:9" outlineLevel="1" x14ac:dyDescent="0.25">
      <c r="A679" s="2" t="s">
        <v>157</v>
      </c>
      <c r="B679" s="2" t="s">
        <v>647</v>
      </c>
      <c r="C679" s="2" t="s">
        <v>603</v>
      </c>
      <c r="D679" s="2" t="s">
        <v>4</v>
      </c>
      <c r="E679" s="2" t="s">
        <v>604</v>
      </c>
      <c r="F679" s="2" t="s">
        <v>618</v>
      </c>
      <c r="G679" s="2" t="s">
        <v>606</v>
      </c>
      <c r="H679" s="5">
        <v>-80.55</v>
      </c>
      <c r="I679" s="5">
        <v>108034.31000000006</v>
      </c>
    </row>
    <row r="680" spans="1:9" outlineLevel="1" x14ac:dyDescent="0.25">
      <c r="A680" s="2" t="s">
        <v>157</v>
      </c>
      <c r="B680" s="2" t="s">
        <v>647</v>
      </c>
      <c r="C680" s="2" t="s">
        <v>603</v>
      </c>
      <c r="D680" s="2" t="s">
        <v>4</v>
      </c>
      <c r="E680" s="2" t="s">
        <v>604</v>
      </c>
      <c r="F680" s="2" t="s">
        <v>618</v>
      </c>
      <c r="G680" s="2" t="s">
        <v>606</v>
      </c>
      <c r="H680" s="5">
        <v>-74.709999999999994</v>
      </c>
      <c r="I680" s="5">
        <v>107959.60000000005</v>
      </c>
    </row>
    <row r="681" spans="1:9" outlineLevel="1" x14ac:dyDescent="0.25">
      <c r="A681" s="2" t="s">
        <v>157</v>
      </c>
      <c r="B681" s="2" t="s">
        <v>647</v>
      </c>
      <c r="C681" s="2" t="s">
        <v>603</v>
      </c>
      <c r="D681" s="2" t="s">
        <v>4</v>
      </c>
      <c r="E681" s="2" t="s">
        <v>604</v>
      </c>
      <c r="F681" s="2" t="s">
        <v>618</v>
      </c>
      <c r="G681" s="2" t="s">
        <v>606</v>
      </c>
      <c r="H681" s="5">
        <v>-74.709999999999994</v>
      </c>
      <c r="I681" s="5">
        <v>107884.89000000004</v>
      </c>
    </row>
    <row r="682" spans="1:9" outlineLevel="1" x14ac:dyDescent="0.25">
      <c r="A682" s="2" t="s">
        <v>157</v>
      </c>
      <c r="B682" s="2" t="s">
        <v>647</v>
      </c>
      <c r="C682" s="2" t="s">
        <v>3</v>
      </c>
      <c r="D682" s="2" t="s">
        <v>4</v>
      </c>
      <c r="E682" s="2" t="s">
        <v>648</v>
      </c>
      <c r="F682" s="2" t="s">
        <v>649</v>
      </c>
      <c r="G682" s="2" t="s">
        <v>650</v>
      </c>
      <c r="H682" s="5">
        <v>182.28</v>
      </c>
      <c r="I682" s="5">
        <v>108067.17000000004</v>
      </c>
    </row>
    <row r="683" spans="1:9" outlineLevel="1" x14ac:dyDescent="0.25">
      <c r="A683" s="2" t="s">
        <v>157</v>
      </c>
      <c r="B683" s="2" t="s">
        <v>647</v>
      </c>
      <c r="C683" s="2" t="s">
        <v>3</v>
      </c>
      <c r="D683" s="2" t="s">
        <v>4</v>
      </c>
      <c r="E683" s="2" t="s">
        <v>633</v>
      </c>
      <c r="F683" s="2" t="s">
        <v>634</v>
      </c>
      <c r="G683" s="2" t="s">
        <v>635</v>
      </c>
      <c r="H683" s="5">
        <v>619.91999999999996</v>
      </c>
      <c r="I683" s="5">
        <v>108687.09000000004</v>
      </c>
    </row>
    <row r="684" spans="1:9" outlineLevel="1" x14ac:dyDescent="0.25">
      <c r="A684" s="2" t="s">
        <v>157</v>
      </c>
      <c r="B684" s="2" t="s">
        <v>647</v>
      </c>
      <c r="C684" s="2" t="s">
        <v>3</v>
      </c>
      <c r="D684" s="2" t="s">
        <v>4</v>
      </c>
      <c r="E684" s="2" t="s">
        <v>633</v>
      </c>
      <c r="F684" s="2" t="s">
        <v>634</v>
      </c>
      <c r="G684" s="2" t="s">
        <v>635</v>
      </c>
      <c r="H684" s="5">
        <v>623.16</v>
      </c>
      <c r="I684" s="5">
        <v>109310.25000000004</v>
      </c>
    </row>
    <row r="685" spans="1:9" outlineLevel="1" x14ac:dyDescent="0.25">
      <c r="A685" s="2" t="s">
        <v>157</v>
      </c>
      <c r="B685" s="2" t="s">
        <v>647</v>
      </c>
      <c r="C685" s="2" t="s">
        <v>3</v>
      </c>
      <c r="D685" s="2" t="s">
        <v>4</v>
      </c>
      <c r="E685" s="2" t="s">
        <v>633</v>
      </c>
      <c r="F685" s="2" t="s">
        <v>634</v>
      </c>
      <c r="G685" s="2" t="s">
        <v>635</v>
      </c>
      <c r="H685" s="5">
        <v>623.16</v>
      </c>
      <c r="I685" s="5">
        <v>109933.41000000005</v>
      </c>
    </row>
    <row r="686" spans="1:9" outlineLevel="1" x14ac:dyDescent="0.25">
      <c r="A686" s="2" t="s">
        <v>157</v>
      </c>
      <c r="B686" s="2" t="s">
        <v>647</v>
      </c>
      <c r="C686" s="2" t="s">
        <v>3</v>
      </c>
      <c r="D686" s="2" t="s">
        <v>4</v>
      </c>
      <c r="E686" s="2" t="s">
        <v>633</v>
      </c>
      <c r="F686" s="2" t="s">
        <v>634</v>
      </c>
      <c r="G686" s="2" t="s">
        <v>635</v>
      </c>
      <c r="H686" s="5">
        <v>619.91999999999996</v>
      </c>
      <c r="I686" s="5">
        <v>110553.33000000005</v>
      </c>
    </row>
    <row r="687" spans="1:9" outlineLevel="1" x14ac:dyDescent="0.25">
      <c r="A687" s="2" t="s">
        <v>157</v>
      </c>
      <c r="B687" s="2" t="s">
        <v>651</v>
      </c>
      <c r="C687" s="2" t="s">
        <v>3</v>
      </c>
      <c r="D687" s="2" t="s">
        <v>4</v>
      </c>
      <c r="E687" s="2" t="s">
        <v>604</v>
      </c>
      <c r="F687" s="2" t="s">
        <v>652</v>
      </c>
      <c r="G687" s="2" t="s">
        <v>606</v>
      </c>
      <c r="H687" s="5">
        <v>30.89</v>
      </c>
      <c r="I687" s="5">
        <v>110584.22000000004</v>
      </c>
    </row>
    <row r="688" spans="1:9" outlineLevel="1" x14ac:dyDescent="0.25">
      <c r="A688" s="2" t="s">
        <v>157</v>
      </c>
      <c r="B688" s="2" t="s">
        <v>651</v>
      </c>
      <c r="C688" s="2" t="s">
        <v>603</v>
      </c>
      <c r="D688" s="2" t="s">
        <v>4</v>
      </c>
      <c r="E688" s="2" t="s">
        <v>604</v>
      </c>
      <c r="F688" s="2" t="s">
        <v>605</v>
      </c>
      <c r="G688" s="2" t="s">
        <v>606</v>
      </c>
      <c r="H688" s="5">
        <v>-30.89</v>
      </c>
      <c r="I688" s="5">
        <v>110553.33000000005</v>
      </c>
    </row>
    <row r="689" spans="1:9" outlineLevel="1" x14ac:dyDescent="0.25">
      <c r="A689" s="2" t="s">
        <v>157</v>
      </c>
      <c r="B689" s="2" t="s">
        <v>52</v>
      </c>
      <c r="C689" s="2" t="s">
        <v>3</v>
      </c>
      <c r="D689" s="2" t="s">
        <v>4</v>
      </c>
      <c r="E689" s="2" t="s">
        <v>604</v>
      </c>
      <c r="F689" s="2" t="s">
        <v>618</v>
      </c>
      <c r="G689" s="2" t="s">
        <v>606</v>
      </c>
      <c r="H689" s="5">
        <v>44.24</v>
      </c>
      <c r="I689" s="5">
        <v>110597.57000000005</v>
      </c>
    </row>
    <row r="690" spans="1:9" outlineLevel="1" x14ac:dyDescent="0.25">
      <c r="A690" s="2" t="s">
        <v>157</v>
      </c>
      <c r="B690" s="2" t="s">
        <v>52</v>
      </c>
      <c r="C690" s="2" t="s">
        <v>3</v>
      </c>
      <c r="D690" s="2" t="s">
        <v>4</v>
      </c>
      <c r="E690" s="2" t="s">
        <v>624</v>
      </c>
      <c r="F690" s="2" t="s">
        <v>625</v>
      </c>
      <c r="G690" s="2" t="s">
        <v>606</v>
      </c>
      <c r="H690" s="5">
        <v>349.75</v>
      </c>
      <c r="I690" s="5">
        <v>110947.32000000005</v>
      </c>
    </row>
    <row r="691" spans="1:9" outlineLevel="1" x14ac:dyDescent="0.25">
      <c r="A691" s="2" t="s">
        <v>157</v>
      </c>
      <c r="B691" s="2" t="s">
        <v>52</v>
      </c>
      <c r="C691" s="2" t="s">
        <v>3</v>
      </c>
      <c r="D691" s="2" t="s">
        <v>4</v>
      </c>
      <c r="E691" s="2" t="s">
        <v>653</v>
      </c>
      <c r="F691" s="2" t="s">
        <v>654</v>
      </c>
      <c r="G691" s="2" t="s">
        <v>650</v>
      </c>
      <c r="H691" s="5">
        <v>100.31</v>
      </c>
      <c r="I691" s="5">
        <v>111047.63000000005</v>
      </c>
    </row>
    <row r="692" spans="1:9" outlineLevel="1" x14ac:dyDescent="0.25">
      <c r="A692" s="2" t="s">
        <v>157</v>
      </c>
      <c r="B692" s="2" t="s">
        <v>52</v>
      </c>
      <c r="C692" s="2" t="s">
        <v>3</v>
      </c>
      <c r="D692" s="2" t="s">
        <v>4</v>
      </c>
      <c r="E692" s="2" t="s">
        <v>626</v>
      </c>
      <c r="F692" s="2" t="s">
        <v>637</v>
      </c>
      <c r="G692" s="2" t="s">
        <v>73</v>
      </c>
      <c r="H692" s="5">
        <v>630</v>
      </c>
      <c r="I692" s="5">
        <v>111677.63000000005</v>
      </c>
    </row>
    <row r="693" spans="1:9" outlineLevel="1" x14ac:dyDescent="0.25">
      <c r="A693" s="2" t="s">
        <v>157</v>
      </c>
      <c r="B693" s="2" t="s">
        <v>52</v>
      </c>
      <c r="C693" s="2" t="s">
        <v>3</v>
      </c>
      <c r="D693" s="2" t="s">
        <v>4</v>
      </c>
      <c r="E693" s="2" t="s">
        <v>655</v>
      </c>
      <c r="F693" s="2" t="s">
        <v>656</v>
      </c>
      <c r="G693" s="2" t="s">
        <v>657</v>
      </c>
      <c r="H693" s="5">
        <v>2650</v>
      </c>
      <c r="I693" s="5">
        <v>114327.63000000005</v>
      </c>
    </row>
    <row r="694" spans="1:9" outlineLevel="1" x14ac:dyDescent="0.25">
      <c r="A694" s="2" t="s">
        <v>157</v>
      </c>
      <c r="B694" s="2" t="s">
        <v>52</v>
      </c>
      <c r="C694" s="2" t="s">
        <v>3</v>
      </c>
      <c r="D694" s="2" t="s">
        <v>4</v>
      </c>
      <c r="E694" s="2" t="s">
        <v>655</v>
      </c>
      <c r="F694" s="2" t="s">
        <v>656</v>
      </c>
      <c r="G694" s="2" t="s">
        <v>657</v>
      </c>
      <c r="H694" s="5">
        <v>2950</v>
      </c>
      <c r="I694" s="5">
        <v>117277.63000000005</v>
      </c>
    </row>
    <row r="695" spans="1:9" outlineLevel="1" x14ac:dyDescent="0.25">
      <c r="A695" s="2" t="s">
        <v>157</v>
      </c>
      <c r="B695" s="2" t="s">
        <v>658</v>
      </c>
      <c r="C695" s="2" t="s">
        <v>3</v>
      </c>
      <c r="D695" s="2" t="s">
        <v>4</v>
      </c>
      <c r="E695" s="2" t="s">
        <v>604</v>
      </c>
      <c r="F695" s="2" t="s">
        <v>652</v>
      </c>
      <c r="G695" s="2" t="s">
        <v>606</v>
      </c>
      <c r="H695" s="5">
        <v>165.63</v>
      </c>
      <c r="I695" s="5">
        <v>117443.26000000005</v>
      </c>
    </row>
    <row r="696" spans="1:9" outlineLevel="1" x14ac:dyDescent="0.25">
      <c r="A696" s="2" t="s">
        <v>157</v>
      </c>
      <c r="B696" s="2" t="s">
        <v>658</v>
      </c>
      <c r="C696" s="2" t="s">
        <v>3</v>
      </c>
      <c r="D696" s="2" t="s">
        <v>4</v>
      </c>
      <c r="E696" s="2" t="s">
        <v>604</v>
      </c>
      <c r="F696" s="2" t="s">
        <v>618</v>
      </c>
      <c r="G696" s="2" t="s">
        <v>606</v>
      </c>
      <c r="H696" s="5">
        <v>61.79</v>
      </c>
      <c r="I696" s="5">
        <v>117505.05000000005</v>
      </c>
    </row>
    <row r="697" spans="1:9" outlineLevel="1" x14ac:dyDescent="0.25">
      <c r="A697" s="2" t="s">
        <v>157</v>
      </c>
      <c r="B697" s="2" t="s">
        <v>658</v>
      </c>
      <c r="C697" s="2" t="s">
        <v>3</v>
      </c>
      <c r="D697" s="2" t="s">
        <v>4</v>
      </c>
      <c r="E697" s="2" t="s">
        <v>624</v>
      </c>
      <c r="F697" s="2" t="s">
        <v>625</v>
      </c>
      <c r="G697" s="2" t="s">
        <v>606</v>
      </c>
      <c r="H697" s="5">
        <v>99.65</v>
      </c>
      <c r="I697" s="5">
        <v>117604.70000000004</v>
      </c>
    </row>
    <row r="698" spans="1:9" outlineLevel="1" x14ac:dyDescent="0.25">
      <c r="A698" s="2" t="s">
        <v>157</v>
      </c>
      <c r="B698" s="2" t="s">
        <v>658</v>
      </c>
      <c r="C698" s="2" t="s">
        <v>603</v>
      </c>
      <c r="D698" s="2" t="s">
        <v>4</v>
      </c>
      <c r="E698" s="2" t="s">
        <v>4</v>
      </c>
      <c r="F698" s="2" t="s">
        <v>625</v>
      </c>
      <c r="G698" s="2" t="s">
        <v>606</v>
      </c>
      <c r="H698" s="5">
        <v>-67.77</v>
      </c>
      <c r="I698" s="5">
        <v>117536.93000000004</v>
      </c>
    </row>
    <row r="699" spans="1:9" outlineLevel="1" x14ac:dyDescent="0.25">
      <c r="A699" s="2" t="s">
        <v>157</v>
      </c>
      <c r="B699" s="2" t="s">
        <v>56</v>
      </c>
      <c r="C699" s="2" t="s">
        <v>3</v>
      </c>
      <c r="D699" s="2" t="s">
        <v>4</v>
      </c>
      <c r="E699" s="2" t="s">
        <v>604</v>
      </c>
      <c r="F699" s="2" t="s">
        <v>652</v>
      </c>
      <c r="G699" s="2" t="s">
        <v>606</v>
      </c>
      <c r="H699" s="5">
        <v>127.19</v>
      </c>
      <c r="I699" s="5">
        <v>117664.12000000004</v>
      </c>
    </row>
    <row r="700" spans="1:9" outlineLevel="1" x14ac:dyDescent="0.25">
      <c r="A700" s="2" t="s">
        <v>157</v>
      </c>
      <c r="B700" s="2" t="s">
        <v>56</v>
      </c>
      <c r="C700" s="2" t="s">
        <v>603</v>
      </c>
      <c r="D700" s="2" t="s">
        <v>4</v>
      </c>
      <c r="E700" s="2" t="s">
        <v>4</v>
      </c>
      <c r="F700" s="2" t="s">
        <v>625</v>
      </c>
      <c r="G700" s="2" t="s">
        <v>606</v>
      </c>
      <c r="H700" s="5">
        <v>-79.47</v>
      </c>
      <c r="I700" s="5">
        <v>117584.65000000004</v>
      </c>
    </row>
    <row r="701" spans="1:9" outlineLevel="1" x14ac:dyDescent="0.25">
      <c r="A701" s="2" t="s">
        <v>157</v>
      </c>
      <c r="B701" s="2" t="s">
        <v>56</v>
      </c>
      <c r="C701" s="2" t="s">
        <v>3</v>
      </c>
      <c r="D701" s="2" t="s">
        <v>4</v>
      </c>
      <c r="E701" s="2" t="s">
        <v>624</v>
      </c>
      <c r="F701" s="2" t="s">
        <v>625</v>
      </c>
      <c r="G701" s="2" t="s">
        <v>606</v>
      </c>
      <c r="H701" s="5">
        <v>288.89999999999998</v>
      </c>
      <c r="I701" s="5">
        <v>117873.55000000003</v>
      </c>
    </row>
    <row r="702" spans="1:9" outlineLevel="1" x14ac:dyDescent="0.25">
      <c r="A702" s="2" t="s">
        <v>157</v>
      </c>
      <c r="B702" s="2" t="s">
        <v>56</v>
      </c>
      <c r="C702" s="2" t="s">
        <v>3</v>
      </c>
      <c r="D702" s="2" t="s">
        <v>4</v>
      </c>
      <c r="E702" s="2" t="s">
        <v>633</v>
      </c>
      <c r="F702" s="2" t="s">
        <v>634</v>
      </c>
      <c r="G702" s="2" t="s">
        <v>635</v>
      </c>
      <c r="H702" s="5">
        <v>496.8</v>
      </c>
      <c r="I702" s="5">
        <v>118370.35000000003</v>
      </c>
    </row>
    <row r="703" spans="1:9" outlineLevel="1" x14ac:dyDescent="0.25">
      <c r="A703" s="2" t="s">
        <v>157</v>
      </c>
      <c r="B703" s="2" t="s">
        <v>56</v>
      </c>
      <c r="C703" s="2" t="s">
        <v>3</v>
      </c>
      <c r="D703" s="2" t="s">
        <v>4</v>
      </c>
      <c r="E703" s="2" t="s">
        <v>633</v>
      </c>
      <c r="F703" s="2" t="s">
        <v>634</v>
      </c>
      <c r="G703" s="2" t="s">
        <v>635</v>
      </c>
      <c r="H703" s="5">
        <v>429.84</v>
      </c>
      <c r="I703" s="5">
        <v>118800.19000000003</v>
      </c>
    </row>
    <row r="704" spans="1:9" outlineLevel="1" x14ac:dyDescent="0.25">
      <c r="A704" s="2" t="s">
        <v>157</v>
      </c>
      <c r="B704" s="2" t="s">
        <v>56</v>
      </c>
      <c r="C704" s="2" t="s">
        <v>3</v>
      </c>
      <c r="D704" s="2" t="s">
        <v>4</v>
      </c>
      <c r="E704" s="2" t="s">
        <v>633</v>
      </c>
      <c r="F704" s="2" t="s">
        <v>634</v>
      </c>
      <c r="G704" s="2" t="s">
        <v>635</v>
      </c>
      <c r="H704" s="5">
        <v>496.8</v>
      </c>
      <c r="I704" s="5">
        <v>119296.99000000003</v>
      </c>
    </row>
    <row r="705" spans="1:9" outlineLevel="1" x14ac:dyDescent="0.25">
      <c r="A705" s="2" t="s">
        <v>157</v>
      </c>
      <c r="B705" s="2" t="s">
        <v>56</v>
      </c>
      <c r="C705" s="2" t="s">
        <v>3</v>
      </c>
      <c r="D705" s="2" t="s">
        <v>4</v>
      </c>
      <c r="E705" s="2" t="s">
        <v>633</v>
      </c>
      <c r="F705" s="2" t="s">
        <v>634</v>
      </c>
      <c r="G705" s="2" t="s">
        <v>635</v>
      </c>
      <c r="H705" s="5">
        <v>429.84</v>
      </c>
      <c r="I705" s="5">
        <v>119726.83000000003</v>
      </c>
    </row>
    <row r="706" spans="1:9" outlineLevel="1" x14ac:dyDescent="0.25">
      <c r="A706" s="2" t="s">
        <v>157</v>
      </c>
      <c r="B706" s="2" t="s">
        <v>66</v>
      </c>
      <c r="C706" s="2" t="s">
        <v>603</v>
      </c>
      <c r="D706" s="2" t="s">
        <v>4</v>
      </c>
      <c r="E706" s="2" t="s">
        <v>604</v>
      </c>
      <c r="F706" s="2" t="s">
        <v>605</v>
      </c>
      <c r="G706" s="2" t="s">
        <v>606</v>
      </c>
      <c r="H706" s="5">
        <v>-14.83</v>
      </c>
      <c r="I706" s="5">
        <v>119712.00000000003</v>
      </c>
    </row>
    <row r="707" spans="1:9" outlineLevel="1" x14ac:dyDescent="0.25">
      <c r="A707" s="2" t="s">
        <v>157</v>
      </c>
      <c r="B707" s="2" t="s">
        <v>66</v>
      </c>
      <c r="C707" s="2" t="s">
        <v>3</v>
      </c>
      <c r="D707" s="2" t="s">
        <v>4</v>
      </c>
      <c r="E707" s="2" t="s">
        <v>604</v>
      </c>
      <c r="F707" s="2" t="s">
        <v>618</v>
      </c>
      <c r="G707" s="2" t="s">
        <v>606</v>
      </c>
      <c r="H707" s="5">
        <v>275.58999999999997</v>
      </c>
      <c r="I707" s="5">
        <v>119987.59000000003</v>
      </c>
    </row>
    <row r="708" spans="1:9" outlineLevel="1" x14ac:dyDescent="0.25">
      <c r="A708" s="2" t="s">
        <v>157</v>
      </c>
      <c r="B708" s="2" t="s">
        <v>66</v>
      </c>
      <c r="C708" s="2" t="s">
        <v>603</v>
      </c>
      <c r="D708" s="2" t="s">
        <v>4</v>
      </c>
      <c r="E708" s="2" t="s">
        <v>4</v>
      </c>
      <c r="F708" s="2" t="s">
        <v>625</v>
      </c>
      <c r="G708" s="2" t="s">
        <v>606</v>
      </c>
      <c r="H708" s="5">
        <v>-346.41</v>
      </c>
      <c r="I708" s="5">
        <v>119641.18000000002</v>
      </c>
    </row>
    <row r="709" spans="1:9" outlineLevel="1" x14ac:dyDescent="0.25">
      <c r="A709" s="2" t="s">
        <v>157</v>
      </c>
      <c r="B709" s="2" t="s">
        <v>66</v>
      </c>
      <c r="C709" s="2" t="s">
        <v>3</v>
      </c>
      <c r="D709" s="2" t="s">
        <v>4</v>
      </c>
      <c r="E709" s="2" t="s">
        <v>659</v>
      </c>
      <c r="F709" s="2" t="s">
        <v>660</v>
      </c>
      <c r="G709" s="2" t="s">
        <v>635</v>
      </c>
      <c r="H709" s="5">
        <v>702</v>
      </c>
      <c r="I709" s="5">
        <v>120343.18000000002</v>
      </c>
    </row>
    <row r="710" spans="1:9" outlineLevel="1" x14ac:dyDescent="0.25">
      <c r="A710" s="2" t="s">
        <v>157</v>
      </c>
      <c r="B710" s="2" t="s">
        <v>66</v>
      </c>
      <c r="C710" s="2" t="s">
        <v>3</v>
      </c>
      <c r="D710" s="2" t="s">
        <v>4</v>
      </c>
      <c r="E710" s="2" t="s">
        <v>659</v>
      </c>
      <c r="F710" s="2" t="s">
        <v>660</v>
      </c>
      <c r="G710" s="2" t="s">
        <v>635</v>
      </c>
      <c r="H710" s="5">
        <v>918</v>
      </c>
      <c r="I710" s="5">
        <v>121261.18000000002</v>
      </c>
    </row>
    <row r="711" spans="1:9" outlineLevel="1" x14ac:dyDescent="0.25">
      <c r="A711" s="2" t="s">
        <v>157</v>
      </c>
      <c r="B711" s="2" t="s">
        <v>66</v>
      </c>
      <c r="C711" s="2" t="s">
        <v>3</v>
      </c>
      <c r="D711" s="2" t="s">
        <v>4</v>
      </c>
      <c r="E711" s="2" t="s">
        <v>631</v>
      </c>
      <c r="F711" s="2" t="s">
        <v>632</v>
      </c>
      <c r="G711" s="2" t="s">
        <v>606</v>
      </c>
      <c r="H711" s="5">
        <v>422.94</v>
      </c>
      <c r="I711" s="5">
        <v>121684.12000000002</v>
      </c>
    </row>
    <row r="712" spans="1:9" outlineLevel="1" x14ac:dyDescent="0.25">
      <c r="A712" s="2" t="s">
        <v>157</v>
      </c>
      <c r="B712" s="2" t="s">
        <v>66</v>
      </c>
      <c r="C712" s="2" t="s">
        <v>3</v>
      </c>
      <c r="D712" s="2" t="s">
        <v>4</v>
      </c>
      <c r="E712" s="2" t="s">
        <v>659</v>
      </c>
      <c r="F712" s="2" t="s">
        <v>660</v>
      </c>
      <c r="G712" s="2" t="s">
        <v>635</v>
      </c>
      <c r="H712" s="5">
        <v>702</v>
      </c>
      <c r="I712" s="5">
        <v>122386.12000000002</v>
      </c>
    </row>
    <row r="713" spans="1:9" outlineLevel="1" x14ac:dyDescent="0.25">
      <c r="A713" s="2" t="s">
        <v>157</v>
      </c>
      <c r="B713" s="2" t="s">
        <v>66</v>
      </c>
      <c r="C713" s="2" t="s">
        <v>3</v>
      </c>
      <c r="D713" s="2" t="s">
        <v>4</v>
      </c>
      <c r="E713" s="2" t="s">
        <v>659</v>
      </c>
      <c r="F713" s="2" t="s">
        <v>660</v>
      </c>
      <c r="G713" s="2" t="s">
        <v>635</v>
      </c>
      <c r="H713" s="5">
        <v>702</v>
      </c>
      <c r="I713" s="5">
        <v>123088.12000000002</v>
      </c>
    </row>
    <row r="714" spans="1:9" outlineLevel="1" x14ac:dyDescent="0.25">
      <c r="A714" s="2" t="s">
        <v>157</v>
      </c>
      <c r="B714" s="2" t="s">
        <v>66</v>
      </c>
      <c r="C714" s="2" t="s">
        <v>3</v>
      </c>
      <c r="D714" s="2" t="s">
        <v>4</v>
      </c>
      <c r="E714" s="2" t="s">
        <v>661</v>
      </c>
      <c r="F714" s="2" t="s">
        <v>662</v>
      </c>
      <c r="G714" s="2" t="s">
        <v>31</v>
      </c>
      <c r="H714" s="5">
        <v>99</v>
      </c>
      <c r="I714" s="5">
        <v>123187.12000000002</v>
      </c>
    </row>
    <row r="715" spans="1:9" outlineLevel="1" x14ac:dyDescent="0.25">
      <c r="A715" s="2" t="s">
        <v>157</v>
      </c>
      <c r="B715" s="2" t="s">
        <v>66</v>
      </c>
      <c r="C715" s="2" t="s">
        <v>3</v>
      </c>
      <c r="D715" s="2" t="s">
        <v>4</v>
      </c>
      <c r="E715" s="2" t="s">
        <v>661</v>
      </c>
      <c r="F715" s="2" t="s">
        <v>663</v>
      </c>
      <c r="G715" s="2" t="s">
        <v>31</v>
      </c>
      <c r="H715" s="5">
        <v>99</v>
      </c>
      <c r="I715" s="5">
        <v>123286.12000000002</v>
      </c>
    </row>
    <row r="716" spans="1:9" outlineLevel="1" x14ac:dyDescent="0.25">
      <c r="A716" s="2" t="s">
        <v>157</v>
      </c>
      <c r="B716" s="2" t="s">
        <v>66</v>
      </c>
      <c r="C716" s="2" t="s">
        <v>3</v>
      </c>
      <c r="D716" s="2" t="s">
        <v>4</v>
      </c>
      <c r="E716" s="2" t="s">
        <v>661</v>
      </c>
      <c r="F716" s="2" t="s">
        <v>663</v>
      </c>
      <c r="G716" s="2" t="s">
        <v>31</v>
      </c>
      <c r="H716" s="5">
        <v>99</v>
      </c>
      <c r="I716" s="5">
        <v>123385.12000000002</v>
      </c>
    </row>
    <row r="717" spans="1:9" outlineLevel="1" x14ac:dyDescent="0.25">
      <c r="A717" s="2" t="s">
        <v>157</v>
      </c>
      <c r="B717" s="2" t="s">
        <v>66</v>
      </c>
      <c r="C717" s="2" t="s">
        <v>3</v>
      </c>
      <c r="D717" s="2" t="s">
        <v>4</v>
      </c>
      <c r="E717" s="2" t="s">
        <v>604</v>
      </c>
      <c r="F717" s="2" t="s">
        <v>4</v>
      </c>
      <c r="G717" s="2" t="s">
        <v>606</v>
      </c>
      <c r="H717" s="5">
        <v>275.58999999999997</v>
      </c>
      <c r="I717" s="5">
        <v>123660.71000000002</v>
      </c>
    </row>
    <row r="718" spans="1:9" outlineLevel="1" x14ac:dyDescent="0.25">
      <c r="A718" s="2" t="s">
        <v>157</v>
      </c>
      <c r="B718" s="2" t="s">
        <v>66</v>
      </c>
      <c r="C718" s="2" t="s">
        <v>3</v>
      </c>
      <c r="D718" s="2" t="s">
        <v>4</v>
      </c>
      <c r="E718" s="2" t="s">
        <v>604</v>
      </c>
      <c r="F718" s="2" t="s">
        <v>4</v>
      </c>
      <c r="G718" s="2" t="s">
        <v>606</v>
      </c>
      <c r="H718" s="5">
        <v>719.74</v>
      </c>
      <c r="I718" s="5">
        <v>124380.45000000003</v>
      </c>
    </row>
    <row r="719" spans="1:9" outlineLevel="1" x14ac:dyDescent="0.25">
      <c r="A719" s="2" t="s">
        <v>157</v>
      </c>
      <c r="B719" s="2" t="s">
        <v>664</v>
      </c>
      <c r="C719" s="2" t="s">
        <v>603</v>
      </c>
      <c r="D719" s="2" t="s">
        <v>4</v>
      </c>
      <c r="E719" s="2" t="s">
        <v>604</v>
      </c>
      <c r="F719" s="2" t="s">
        <v>618</v>
      </c>
      <c r="G719" s="2" t="s">
        <v>606</v>
      </c>
      <c r="H719" s="5">
        <v>-593.58000000000004</v>
      </c>
      <c r="I719" s="5">
        <v>123786.87000000002</v>
      </c>
    </row>
    <row r="720" spans="1:9" outlineLevel="1" x14ac:dyDescent="0.25">
      <c r="A720" s="2" t="s">
        <v>157</v>
      </c>
      <c r="B720" s="2" t="s">
        <v>664</v>
      </c>
      <c r="C720" s="2" t="s">
        <v>603</v>
      </c>
      <c r="D720" s="2" t="s">
        <v>4</v>
      </c>
      <c r="E720" s="2" t="s">
        <v>604</v>
      </c>
      <c r="F720" s="2" t="s">
        <v>618</v>
      </c>
      <c r="G720" s="2" t="s">
        <v>606</v>
      </c>
      <c r="H720" s="5">
        <v>-222.59</v>
      </c>
      <c r="I720" s="5">
        <v>123564.28000000003</v>
      </c>
    </row>
    <row r="721" spans="1:9" outlineLevel="1" x14ac:dyDescent="0.25">
      <c r="A721" s="2" t="s">
        <v>157</v>
      </c>
      <c r="B721" s="2" t="s">
        <v>664</v>
      </c>
      <c r="C721" s="2" t="s">
        <v>3</v>
      </c>
      <c r="D721" s="2" t="s">
        <v>4</v>
      </c>
      <c r="E721" s="2" t="s">
        <v>604</v>
      </c>
      <c r="F721" s="2" t="s">
        <v>607</v>
      </c>
      <c r="G721" s="2" t="s">
        <v>606</v>
      </c>
      <c r="H721" s="5">
        <v>14.83</v>
      </c>
      <c r="I721" s="5">
        <v>123579.11000000003</v>
      </c>
    </row>
    <row r="722" spans="1:9" outlineLevel="1" x14ac:dyDescent="0.25">
      <c r="A722" s="2" t="s">
        <v>157</v>
      </c>
      <c r="B722" s="2" t="s">
        <v>664</v>
      </c>
      <c r="C722" s="2" t="s">
        <v>3</v>
      </c>
      <c r="D722" s="2" t="s">
        <v>4</v>
      </c>
      <c r="E722" s="2" t="s">
        <v>624</v>
      </c>
      <c r="F722" s="2" t="s">
        <v>625</v>
      </c>
      <c r="G722" s="2" t="s">
        <v>606</v>
      </c>
      <c r="H722" s="5">
        <v>829.19</v>
      </c>
      <c r="I722" s="5">
        <v>124408.30000000003</v>
      </c>
    </row>
    <row r="723" spans="1:9" outlineLevel="1" x14ac:dyDescent="0.25">
      <c r="A723" s="2" t="s">
        <v>157</v>
      </c>
      <c r="B723" s="2" t="s">
        <v>664</v>
      </c>
      <c r="C723" s="2" t="s">
        <v>3</v>
      </c>
      <c r="D723" s="2" t="s">
        <v>4</v>
      </c>
      <c r="E723" s="2" t="s">
        <v>645</v>
      </c>
      <c r="F723" s="2" t="s">
        <v>665</v>
      </c>
      <c r="G723" s="2" t="s">
        <v>666</v>
      </c>
      <c r="H723" s="5">
        <v>1941.78</v>
      </c>
      <c r="I723" s="5">
        <v>126350.08000000003</v>
      </c>
    </row>
    <row r="724" spans="1:9" outlineLevel="1" x14ac:dyDescent="0.25">
      <c r="A724" s="2" t="s">
        <v>157</v>
      </c>
      <c r="B724" s="2" t="s">
        <v>664</v>
      </c>
      <c r="C724" s="2" t="s">
        <v>126</v>
      </c>
      <c r="D724" s="2" t="s">
        <v>667</v>
      </c>
      <c r="E724" s="2" t="s">
        <v>4</v>
      </c>
      <c r="F724" s="2" t="s">
        <v>668</v>
      </c>
      <c r="G724" s="2" t="s">
        <v>669</v>
      </c>
      <c r="H724" s="5">
        <v>7.52</v>
      </c>
      <c r="I724" s="5">
        <v>126357.60000000003</v>
      </c>
    </row>
    <row r="725" spans="1:9" outlineLevel="1" x14ac:dyDescent="0.25">
      <c r="A725" s="2" t="s">
        <v>157</v>
      </c>
      <c r="B725" s="2" t="s">
        <v>664</v>
      </c>
      <c r="C725" s="2" t="s">
        <v>3</v>
      </c>
      <c r="D725" s="2" t="s">
        <v>4</v>
      </c>
      <c r="E725" s="2" t="s">
        <v>624</v>
      </c>
      <c r="F725" s="2" t="s">
        <v>625</v>
      </c>
      <c r="G725" s="2" t="s">
        <v>606</v>
      </c>
      <c r="H725" s="5">
        <v>829.19</v>
      </c>
      <c r="I725" s="5">
        <v>127186.79000000004</v>
      </c>
    </row>
    <row r="726" spans="1:9" outlineLevel="1" x14ac:dyDescent="0.25">
      <c r="A726" s="2" t="s">
        <v>157</v>
      </c>
      <c r="B726" s="2" t="s">
        <v>670</v>
      </c>
      <c r="C726" s="2" t="s">
        <v>3</v>
      </c>
      <c r="D726" s="2" t="s">
        <v>4</v>
      </c>
      <c r="E726" s="2" t="s">
        <v>620</v>
      </c>
      <c r="F726" s="2" t="s">
        <v>621</v>
      </c>
      <c r="G726" s="2" t="s">
        <v>622</v>
      </c>
      <c r="H726" s="5">
        <v>531.20000000000005</v>
      </c>
      <c r="I726" s="5">
        <v>127717.99000000003</v>
      </c>
    </row>
    <row r="727" spans="1:9" outlineLevel="1" x14ac:dyDescent="0.25">
      <c r="A727" s="2" t="s">
        <v>157</v>
      </c>
      <c r="B727" s="2" t="s">
        <v>671</v>
      </c>
      <c r="C727" s="2" t="s">
        <v>3</v>
      </c>
      <c r="D727" s="2" t="s">
        <v>4</v>
      </c>
      <c r="E727" s="2" t="s">
        <v>604</v>
      </c>
      <c r="F727" s="2" t="s">
        <v>618</v>
      </c>
      <c r="G727" s="2" t="s">
        <v>606</v>
      </c>
      <c r="H727" s="5">
        <v>33.380000000000003</v>
      </c>
      <c r="I727" s="5">
        <v>127751.37000000004</v>
      </c>
    </row>
    <row r="728" spans="1:9" outlineLevel="1" x14ac:dyDescent="0.25">
      <c r="A728" s="2" t="s">
        <v>157</v>
      </c>
      <c r="B728" s="2" t="s">
        <v>671</v>
      </c>
      <c r="C728" s="2" t="s">
        <v>3</v>
      </c>
      <c r="D728" s="2" t="s">
        <v>4</v>
      </c>
      <c r="E728" s="2" t="s">
        <v>604</v>
      </c>
      <c r="F728" s="2" t="s">
        <v>652</v>
      </c>
      <c r="G728" s="2" t="s">
        <v>606</v>
      </c>
      <c r="H728" s="5">
        <v>11.63</v>
      </c>
      <c r="I728" s="5">
        <v>127763.00000000004</v>
      </c>
    </row>
    <row r="729" spans="1:9" outlineLevel="1" x14ac:dyDescent="0.25">
      <c r="A729" s="2" t="s">
        <v>157</v>
      </c>
      <c r="B729" s="2" t="s">
        <v>671</v>
      </c>
      <c r="C729" s="2" t="s">
        <v>3</v>
      </c>
      <c r="D729" s="2" t="s">
        <v>4</v>
      </c>
      <c r="E729" s="2" t="s">
        <v>604</v>
      </c>
      <c r="F729" s="2" t="s">
        <v>652</v>
      </c>
      <c r="G729" s="2" t="s">
        <v>606</v>
      </c>
      <c r="H729" s="5">
        <v>0.43</v>
      </c>
      <c r="I729" s="5">
        <v>127763.43000000004</v>
      </c>
    </row>
    <row r="730" spans="1:9" outlineLevel="1" x14ac:dyDescent="0.25">
      <c r="A730" s="2" t="s">
        <v>157</v>
      </c>
      <c r="B730" s="2" t="s">
        <v>671</v>
      </c>
      <c r="C730" s="2" t="s">
        <v>603</v>
      </c>
      <c r="D730" s="2" t="s">
        <v>4</v>
      </c>
      <c r="E730" s="2" t="s">
        <v>604</v>
      </c>
      <c r="F730" s="2" t="s">
        <v>605</v>
      </c>
      <c r="G730" s="2" t="s">
        <v>606</v>
      </c>
      <c r="H730" s="5">
        <v>-11.63</v>
      </c>
      <c r="I730" s="5">
        <v>127751.80000000003</v>
      </c>
    </row>
    <row r="731" spans="1:9" outlineLevel="1" x14ac:dyDescent="0.25">
      <c r="A731" s="2" t="s">
        <v>157</v>
      </c>
      <c r="B731" s="2" t="s">
        <v>671</v>
      </c>
      <c r="C731" s="2" t="s">
        <v>3</v>
      </c>
      <c r="D731" s="2" t="s">
        <v>4</v>
      </c>
      <c r="E731" s="2" t="s">
        <v>604</v>
      </c>
      <c r="F731" s="2" t="s">
        <v>618</v>
      </c>
      <c r="G731" s="2" t="s">
        <v>606</v>
      </c>
      <c r="H731" s="5">
        <v>9.5299999999999994</v>
      </c>
      <c r="I731" s="5">
        <v>127761.33000000003</v>
      </c>
    </row>
    <row r="732" spans="1:9" outlineLevel="1" x14ac:dyDescent="0.25">
      <c r="A732" s="2" t="s">
        <v>157</v>
      </c>
      <c r="B732" s="2" t="s">
        <v>671</v>
      </c>
      <c r="C732" s="2" t="s">
        <v>603</v>
      </c>
      <c r="D732" s="2" t="s">
        <v>4</v>
      </c>
      <c r="E732" s="2" t="s">
        <v>4</v>
      </c>
      <c r="F732" s="2" t="s">
        <v>625</v>
      </c>
      <c r="G732" s="2" t="s">
        <v>606</v>
      </c>
      <c r="H732" s="5">
        <v>-50.18</v>
      </c>
      <c r="I732" s="5">
        <v>127711.15000000004</v>
      </c>
    </row>
    <row r="733" spans="1:9" outlineLevel="1" x14ac:dyDescent="0.25">
      <c r="A733" s="2" t="s">
        <v>157</v>
      </c>
      <c r="B733" s="2" t="s">
        <v>671</v>
      </c>
      <c r="C733" s="2" t="s">
        <v>3</v>
      </c>
      <c r="D733" s="2" t="s">
        <v>4</v>
      </c>
      <c r="E733" s="2" t="s">
        <v>626</v>
      </c>
      <c r="F733" s="2" t="s">
        <v>637</v>
      </c>
      <c r="G733" s="2" t="s">
        <v>73</v>
      </c>
      <c r="H733" s="5">
        <v>29.99</v>
      </c>
      <c r="I733" s="5">
        <v>127741.14000000004</v>
      </c>
    </row>
    <row r="734" spans="1:9" outlineLevel="1" x14ac:dyDescent="0.25">
      <c r="A734" s="2" t="s">
        <v>157</v>
      </c>
      <c r="B734" s="2" t="s">
        <v>671</v>
      </c>
      <c r="C734" s="2" t="s">
        <v>3</v>
      </c>
      <c r="D734" s="2" t="s">
        <v>4</v>
      </c>
      <c r="E734" s="2" t="s">
        <v>626</v>
      </c>
      <c r="F734" s="2" t="s">
        <v>637</v>
      </c>
      <c r="G734" s="2" t="s">
        <v>73</v>
      </c>
      <c r="H734" s="5">
        <v>162.49</v>
      </c>
      <c r="I734" s="5">
        <v>127903.63000000005</v>
      </c>
    </row>
    <row r="735" spans="1:9" outlineLevel="1" x14ac:dyDescent="0.25">
      <c r="A735" s="2" t="s">
        <v>157</v>
      </c>
      <c r="B735" s="2" t="s">
        <v>671</v>
      </c>
      <c r="C735" s="2" t="s">
        <v>3</v>
      </c>
      <c r="D735" s="2" t="s">
        <v>4</v>
      </c>
      <c r="E735" s="2" t="s">
        <v>626</v>
      </c>
      <c r="F735" s="2" t="s">
        <v>637</v>
      </c>
      <c r="G735" s="2" t="s">
        <v>73</v>
      </c>
      <c r="H735" s="5">
        <v>2730</v>
      </c>
      <c r="I735" s="5">
        <v>130633.63000000005</v>
      </c>
    </row>
    <row r="736" spans="1:9" outlineLevel="1" x14ac:dyDescent="0.25">
      <c r="A736" s="2" t="s">
        <v>157</v>
      </c>
      <c r="B736" s="2" t="s">
        <v>671</v>
      </c>
      <c r="C736" s="2" t="s">
        <v>3</v>
      </c>
      <c r="D736" s="2" t="s">
        <v>4</v>
      </c>
      <c r="E736" s="2" t="s">
        <v>626</v>
      </c>
      <c r="F736" s="2" t="s">
        <v>637</v>
      </c>
      <c r="G736" s="2" t="s">
        <v>73</v>
      </c>
      <c r="H736" s="5">
        <v>319.99</v>
      </c>
      <c r="I736" s="5">
        <v>130953.62000000005</v>
      </c>
    </row>
    <row r="737" spans="1:9" outlineLevel="1" x14ac:dyDescent="0.25">
      <c r="A737" s="2" t="s">
        <v>157</v>
      </c>
      <c r="B737" s="2" t="s">
        <v>671</v>
      </c>
      <c r="C737" s="2" t="s">
        <v>603</v>
      </c>
      <c r="D737" s="2" t="s">
        <v>4</v>
      </c>
      <c r="E737" s="2" t="s">
        <v>626</v>
      </c>
      <c r="F737" s="2" t="s">
        <v>637</v>
      </c>
      <c r="G737" s="2" t="s">
        <v>73</v>
      </c>
      <c r="H737" s="5">
        <v>-162.49</v>
      </c>
      <c r="I737" s="5">
        <v>130791.13000000005</v>
      </c>
    </row>
    <row r="738" spans="1:9" outlineLevel="1" x14ac:dyDescent="0.25">
      <c r="A738" s="2" t="s">
        <v>157</v>
      </c>
      <c r="B738" s="2" t="s">
        <v>671</v>
      </c>
      <c r="C738" s="2" t="s">
        <v>3</v>
      </c>
      <c r="D738" s="2" t="s">
        <v>4</v>
      </c>
      <c r="E738" s="2" t="s">
        <v>631</v>
      </c>
      <c r="F738" s="2" t="s">
        <v>632</v>
      </c>
      <c r="G738" s="2" t="s">
        <v>606</v>
      </c>
      <c r="H738" s="5">
        <v>225.97</v>
      </c>
      <c r="I738" s="5">
        <v>131017.10000000005</v>
      </c>
    </row>
    <row r="739" spans="1:9" outlineLevel="1" x14ac:dyDescent="0.25">
      <c r="A739" s="2" t="s">
        <v>157</v>
      </c>
      <c r="B739" s="2" t="s">
        <v>671</v>
      </c>
      <c r="C739" s="2" t="s">
        <v>3</v>
      </c>
      <c r="D739" s="2" t="s">
        <v>4</v>
      </c>
      <c r="E739" s="2" t="s">
        <v>631</v>
      </c>
      <c r="F739" s="2" t="s">
        <v>632</v>
      </c>
      <c r="G739" s="2" t="s">
        <v>606</v>
      </c>
      <c r="H739" s="5">
        <v>2166.85</v>
      </c>
      <c r="I739" s="5">
        <v>133183.95000000004</v>
      </c>
    </row>
    <row r="740" spans="1:9" outlineLevel="1" x14ac:dyDescent="0.25">
      <c r="A740" s="2" t="s">
        <v>157</v>
      </c>
      <c r="B740" s="2" t="s">
        <v>671</v>
      </c>
      <c r="C740" s="2" t="s">
        <v>3</v>
      </c>
      <c r="D740" s="2" t="s">
        <v>4</v>
      </c>
      <c r="E740" s="2" t="s">
        <v>672</v>
      </c>
      <c r="F740" s="2" t="s">
        <v>673</v>
      </c>
      <c r="G740" s="2" t="s">
        <v>674</v>
      </c>
      <c r="H740" s="5">
        <v>132</v>
      </c>
      <c r="I740" s="5">
        <v>133315.95000000004</v>
      </c>
    </row>
    <row r="741" spans="1:9" outlineLevel="1" x14ac:dyDescent="0.25">
      <c r="A741" s="2" t="s">
        <v>157</v>
      </c>
      <c r="B741" s="2" t="s">
        <v>671</v>
      </c>
      <c r="C741" s="2" t="s">
        <v>3</v>
      </c>
      <c r="D741" s="2" t="s">
        <v>4</v>
      </c>
      <c r="E741" s="2" t="s">
        <v>675</v>
      </c>
      <c r="F741" s="2" t="s">
        <v>676</v>
      </c>
      <c r="G741" s="2" t="s">
        <v>657</v>
      </c>
      <c r="H741" s="5">
        <v>253.11</v>
      </c>
      <c r="I741" s="5">
        <v>133569.06000000003</v>
      </c>
    </row>
    <row r="742" spans="1:9" outlineLevel="1" x14ac:dyDescent="0.25">
      <c r="A742" s="2" t="s">
        <v>157</v>
      </c>
      <c r="B742" s="2" t="s">
        <v>70</v>
      </c>
      <c r="C742" s="2" t="s">
        <v>3</v>
      </c>
      <c r="D742" s="2" t="s">
        <v>4</v>
      </c>
      <c r="E742" s="2" t="s">
        <v>626</v>
      </c>
      <c r="F742" s="2" t="s">
        <v>637</v>
      </c>
      <c r="G742" s="2" t="s">
        <v>73</v>
      </c>
      <c r="H742" s="5">
        <v>315</v>
      </c>
      <c r="I742" s="5">
        <v>133884.06000000003</v>
      </c>
    </row>
    <row r="743" spans="1:9" outlineLevel="1" x14ac:dyDescent="0.25">
      <c r="A743" s="2" t="s">
        <v>157</v>
      </c>
      <c r="B743" s="2" t="s">
        <v>90</v>
      </c>
      <c r="C743" s="2" t="s">
        <v>603</v>
      </c>
      <c r="D743" s="2" t="s">
        <v>4</v>
      </c>
      <c r="E743" s="2" t="s">
        <v>604</v>
      </c>
      <c r="F743" s="2" t="s">
        <v>618</v>
      </c>
      <c r="G743" s="2" t="s">
        <v>606</v>
      </c>
      <c r="H743" s="5">
        <v>-63.58</v>
      </c>
      <c r="I743" s="5">
        <v>133820.48000000004</v>
      </c>
    </row>
    <row r="744" spans="1:9" outlineLevel="1" x14ac:dyDescent="0.25">
      <c r="A744" s="2" t="s">
        <v>157</v>
      </c>
      <c r="B744" s="2" t="s">
        <v>90</v>
      </c>
      <c r="C744" s="2" t="s">
        <v>3</v>
      </c>
      <c r="D744" s="2" t="s">
        <v>4</v>
      </c>
      <c r="E744" s="2" t="s">
        <v>604</v>
      </c>
      <c r="F744" s="2" t="s">
        <v>677</v>
      </c>
      <c r="G744" s="2" t="s">
        <v>606</v>
      </c>
      <c r="H744" s="5">
        <v>16.989999999999998</v>
      </c>
      <c r="I744" s="5">
        <v>133837.47000000003</v>
      </c>
    </row>
    <row r="745" spans="1:9" outlineLevel="1" x14ac:dyDescent="0.25">
      <c r="A745" s="2" t="s">
        <v>157</v>
      </c>
      <c r="B745" s="2" t="s">
        <v>90</v>
      </c>
      <c r="C745" s="2" t="s">
        <v>3</v>
      </c>
      <c r="D745" s="2" t="s">
        <v>4</v>
      </c>
      <c r="E745" s="2" t="s">
        <v>604</v>
      </c>
      <c r="F745" s="2" t="s">
        <v>652</v>
      </c>
      <c r="G745" s="2" t="s">
        <v>606</v>
      </c>
      <c r="H745" s="5">
        <v>295.74</v>
      </c>
      <c r="I745" s="5">
        <v>134133.21000000002</v>
      </c>
    </row>
    <row r="746" spans="1:9" outlineLevel="1" x14ac:dyDescent="0.25">
      <c r="A746" s="2" t="s">
        <v>157</v>
      </c>
      <c r="B746" s="2" t="s">
        <v>90</v>
      </c>
      <c r="C746" s="2" t="s">
        <v>3</v>
      </c>
      <c r="D746" s="2" t="s">
        <v>4</v>
      </c>
      <c r="E746" s="2" t="s">
        <v>604</v>
      </c>
      <c r="F746" s="2" t="s">
        <v>678</v>
      </c>
      <c r="G746" s="2" t="s">
        <v>606</v>
      </c>
      <c r="H746" s="5">
        <v>16.989999999999998</v>
      </c>
      <c r="I746" s="5">
        <v>134150.20000000001</v>
      </c>
    </row>
    <row r="747" spans="1:9" outlineLevel="1" x14ac:dyDescent="0.25">
      <c r="A747" s="2" t="s">
        <v>157</v>
      </c>
      <c r="B747" s="2" t="s">
        <v>90</v>
      </c>
      <c r="C747" s="2" t="s">
        <v>603</v>
      </c>
      <c r="D747" s="2" t="s">
        <v>4</v>
      </c>
      <c r="E747" s="2" t="s">
        <v>604</v>
      </c>
      <c r="F747" s="2" t="s">
        <v>618</v>
      </c>
      <c r="G747" s="2" t="s">
        <v>606</v>
      </c>
      <c r="H747" s="5">
        <v>-39.21</v>
      </c>
      <c r="I747" s="5">
        <v>134110.99000000002</v>
      </c>
    </row>
    <row r="748" spans="1:9" outlineLevel="1" x14ac:dyDescent="0.25">
      <c r="A748" s="2" t="s">
        <v>157</v>
      </c>
      <c r="B748" s="2" t="s">
        <v>90</v>
      </c>
      <c r="C748" s="2" t="s">
        <v>603</v>
      </c>
      <c r="D748" s="2" t="s">
        <v>4</v>
      </c>
      <c r="E748" s="2" t="s">
        <v>4</v>
      </c>
      <c r="F748" s="2" t="s">
        <v>625</v>
      </c>
      <c r="G748" s="2" t="s">
        <v>606</v>
      </c>
      <c r="H748" s="5">
        <v>-148.96</v>
      </c>
      <c r="I748" s="5">
        <v>133962.03000000003</v>
      </c>
    </row>
    <row r="749" spans="1:9" outlineLevel="1" x14ac:dyDescent="0.25">
      <c r="A749" s="2" t="s">
        <v>157</v>
      </c>
      <c r="B749" s="2" t="s">
        <v>90</v>
      </c>
      <c r="C749" s="2" t="s">
        <v>3</v>
      </c>
      <c r="D749" s="2" t="s">
        <v>4</v>
      </c>
      <c r="E749" s="2" t="s">
        <v>659</v>
      </c>
      <c r="F749" s="2" t="s">
        <v>660</v>
      </c>
      <c r="G749" s="2" t="s">
        <v>635</v>
      </c>
      <c r="H749" s="5">
        <v>148.44</v>
      </c>
      <c r="I749" s="5">
        <v>134110.47000000003</v>
      </c>
    </row>
    <row r="750" spans="1:9" outlineLevel="1" x14ac:dyDescent="0.25">
      <c r="A750" s="2" t="s">
        <v>157</v>
      </c>
      <c r="B750" s="2" t="s">
        <v>90</v>
      </c>
      <c r="C750" s="2" t="s">
        <v>3</v>
      </c>
      <c r="D750" s="2" t="s">
        <v>4</v>
      </c>
      <c r="E750" s="2" t="s">
        <v>659</v>
      </c>
      <c r="F750" s="2" t="s">
        <v>660</v>
      </c>
      <c r="G750" s="2" t="s">
        <v>635</v>
      </c>
      <c r="H750" s="5">
        <v>358.98</v>
      </c>
      <c r="I750" s="5">
        <v>134469.45000000004</v>
      </c>
    </row>
    <row r="751" spans="1:9" outlineLevel="1" x14ac:dyDescent="0.25">
      <c r="A751" s="2" t="s">
        <v>157</v>
      </c>
      <c r="B751" s="2" t="s">
        <v>90</v>
      </c>
      <c r="C751" s="2" t="s">
        <v>3</v>
      </c>
      <c r="D751" s="2" t="s">
        <v>4</v>
      </c>
      <c r="E751" s="2" t="s">
        <v>659</v>
      </c>
      <c r="F751" s="2" t="s">
        <v>660</v>
      </c>
      <c r="G751" s="2" t="s">
        <v>635</v>
      </c>
      <c r="H751" s="5">
        <v>277.99</v>
      </c>
      <c r="I751" s="5">
        <v>134747.44000000003</v>
      </c>
    </row>
    <row r="752" spans="1:9" outlineLevel="1" x14ac:dyDescent="0.25">
      <c r="A752" s="2" t="s">
        <v>157</v>
      </c>
      <c r="B752" s="2" t="s">
        <v>90</v>
      </c>
      <c r="C752" s="2" t="s">
        <v>3</v>
      </c>
      <c r="D752" s="2" t="s">
        <v>4</v>
      </c>
      <c r="E752" s="2" t="s">
        <v>659</v>
      </c>
      <c r="F752" s="2" t="s">
        <v>660</v>
      </c>
      <c r="G752" s="2" t="s">
        <v>635</v>
      </c>
      <c r="H752" s="5">
        <v>193.43</v>
      </c>
      <c r="I752" s="5">
        <v>134940.87000000002</v>
      </c>
    </row>
    <row r="753" spans="1:9" outlineLevel="1" x14ac:dyDescent="0.25">
      <c r="A753" s="2" t="s">
        <v>157</v>
      </c>
      <c r="B753" s="2" t="s">
        <v>90</v>
      </c>
      <c r="C753" s="2" t="s">
        <v>3</v>
      </c>
      <c r="D753" s="2" t="s">
        <v>4</v>
      </c>
      <c r="E753" s="2" t="s">
        <v>659</v>
      </c>
      <c r="F753" s="2" t="s">
        <v>660</v>
      </c>
      <c r="G753" s="2" t="s">
        <v>635</v>
      </c>
      <c r="H753" s="5">
        <v>210.54</v>
      </c>
      <c r="I753" s="5">
        <v>135151.41000000003</v>
      </c>
    </row>
    <row r="754" spans="1:9" outlineLevel="1" x14ac:dyDescent="0.25">
      <c r="A754" s="2" t="s">
        <v>157</v>
      </c>
      <c r="B754" s="2" t="s">
        <v>90</v>
      </c>
      <c r="C754" s="2" t="s">
        <v>3</v>
      </c>
      <c r="D754" s="2" t="s">
        <v>4</v>
      </c>
      <c r="E754" s="2" t="s">
        <v>659</v>
      </c>
      <c r="F754" s="2" t="s">
        <v>660</v>
      </c>
      <c r="G754" s="2" t="s">
        <v>635</v>
      </c>
      <c r="H754" s="5">
        <v>358.98</v>
      </c>
      <c r="I754" s="5">
        <v>135510.39000000004</v>
      </c>
    </row>
    <row r="755" spans="1:9" outlineLevel="1" x14ac:dyDescent="0.25">
      <c r="A755" s="2" t="s">
        <v>157</v>
      </c>
      <c r="B755" s="2" t="s">
        <v>95</v>
      </c>
      <c r="C755" s="2" t="s">
        <v>3</v>
      </c>
      <c r="D755" s="2" t="s">
        <v>4</v>
      </c>
      <c r="E755" s="2" t="s">
        <v>604</v>
      </c>
      <c r="F755" s="2" t="s">
        <v>652</v>
      </c>
      <c r="G755" s="2" t="s">
        <v>606</v>
      </c>
      <c r="H755" s="5">
        <v>0.43</v>
      </c>
      <c r="I755" s="5">
        <v>135510.82000000004</v>
      </c>
    </row>
    <row r="756" spans="1:9" outlineLevel="1" x14ac:dyDescent="0.25">
      <c r="A756" s="2" t="s">
        <v>157</v>
      </c>
      <c r="B756" s="2" t="s">
        <v>95</v>
      </c>
      <c r="C756" s="2" t="s">
        <v>3</v>
      </c>
      <c r="D756" s="2" t="s">
        <v>4</v>
      </c>
      <c r="E756" s="2" t="s">
        <v>604</v>
      </c>
      <c r="F756" s="2" t="s">
        <v>618</v>
      </c>
      <c r="G756" s="2" t="s">
        <v>606</v>
      </c>
      <c r="H756" s="5">
        <v>0.28999999999999998</v>
      </c>
      <c r="I756" s="5">
        <v>135511.11000000004</v>
      </c>
    </row>
    <row r="757" spans="1:9" outlineLevel="1" x14ac:dyDescent="0.25">
      <c r="A757" s="2" t="s">
        <v>157</v>
      </c>
      <c r="B757" s="2" t="s">
        <v>95</v>
      </c>
      <c r="C757" s="2" t="s">
        <v>3</v>
      </c>
      <c r="D757" s="2" t="s">
        <v>4</v>
      </c>
      <c r="E757" s="2" t="s">
        <v>604</v>
      </c>
      <c r="F757" s="2" t="s">
        <v>652</v>
      </c>
      <c r="G757" s="2" t="s">
        <v>606</v>
      </c>
      <c r="H757" s="5">
        <v>11.63</v>
      </c>
      <c r="I757" s="5">
        <v>135522.74000000005</v>
      </c>
    </row>
    <row r="758" spans="1:9" outlineLevel="1" x14ac:dyDescent="0.25">
      <c r="A758" s="2" t="s">
        <v>157</v>
      </c>
      <c r="B758" s="2" t="s">
        <v>95</v>
      </c>
      <c r="C758" s="2" t="s">
        <v>603</v>
      </c>
      <c r="D758" s="2" t="s">
        <v>4</v>
      </c>
      <c r="E758" s="2" t="s">
        <v>604</v>
      </c>
      <c r="F758" s="2" t="s">
        <v>618</v>
      </c>
      <c r="G758" s="2" t="s">
        <v>606</v>
      </c>
      <c r="H758" s="5">
        <v>-254.39</v>
      </c>
      <c r="I758" s="5">
        <v>135268.35000000003</v>
      </c>
    </row>
    <row r="759" spans="1:9" outlineLevel="1" x14ac:dyDescent="0.25">
      <c r="A759" s="2" t="s">
        <v>157</v>
      </c>
      <c r="B759" s="2" t="s">
        <v>95</v>
      </c>
      <c r="C759" s="2" t="s">
        <v>3</v>
      </c>
      <c r="D759" s="2" t="s">
        <v>4</v>
      </c>
      <c r="E759" s="2" t="s">
        <v>604</v>
      </c>
      <c r="F759" s="2" t="s">
        <v>607</v>
      </c>
      <c r="G759" s="2" t="s">
        <v>606</v>
      </c>
      <c r="H759" s="5">
        <v>139.79</v>
      </c>
      <c r="I759" s="5">
        <v>135408.14000000004</v>
      </c>
    </row>
    <row r="760" spans="1:9" outlineLevel="1" x14ac:dyDescent="0.25">
      <c r="A760" s="2" t="s">
        <v>157</v>
      </c>
      <c r="B760" s="2" t="s">
        <v>95</v>
      </c>
      <c r="C760" s="2" t="s">
        <v>603</v>
      </c>
      <c r="D760" s="2" t="s">
        <v>4</v>
      </c>
      <c r="E760" s="2" t="s">
        <v>604</v>
      </c>
      <c r="F760" s="2" t="s">
        <v>607</v>
      </c>
      <c r="G760" s="2" t="s">
        <v>606</v>
      </c>
      <c r="H760" s="5">
        <v>-139.79</v>
      </c>
      <c r="I760" s="5">
        <v>135268.35000000003</v>
      </c>
    </row>
    <row r="761" spans="1:9" outlineLevel="1" x14ac:dyDescent="0.25">
      <c r="A761" s="2" t="s">
        <v>157</v>
      </c>
      <c r="B761" s="2" t="s">
        <v>95</v>
      </c>
      <c r="C761" s="2" t="s">
        <v>3</v>
      </c>
      <c r="D761" s="2" t="s">
        <v>4</v>
      </c>
      <c r="E761" s="2" t="s">
        <v>604</v>
      </c>
      <c r="F761" s="2" t="s">
        <v>607</v>
      </c>
      <c r="G761" s="2" t="s">
        <v>606</v>
      </c>
      <c r="H761" s="5">
        <v>84.79</v>
      </c>
      <c r="I761" s="5">
        <v>135353.14000000004</v>
      </c>
    </row>
    <row r="762" spans="1:9" outlineLevel="1" x14ac:dyDescent="0.25">
      <c r="A762" s="2" t="s">
        <v>157</v>
      </c>
      <c r="B762" s="2" t="s">
        <v>95</v>
      </c>
      <c r="C762" s="2" t="s">
        <v>3</v>
      </c>
      <c r="D762" s="2" t="s">
        <v>4</v>
      </c>
      <c r="E762" s="2" t="s">
        <v>604</v>
      </c>
      <c r="F762" s="2" t="s">
        <v>618</v>
      </c>
      <c r="G762" s="2" t="s">
        <v>606</v>
      </c>
      <c r="H762" s="5">
        <v>1.29</v>
      </c>
      <c r="I762" s="5">
        <v>135354.43000000005</v>
      </c>
    </row>
    <row r="763" spans="1:9" outlineLevel="1" x14ac:dyDescent="0.25">
      <c r="A763" s="2" t="s">
        <v>157</v>
      </c>
      <c r="B763" s="2" t="s">
        <v>95</v>
      </c>
      <c r="C763" s="2" t="s">
        <v>3</v>
      </c>
      <c r="D763" s="2" t="s">
        <v>4</v>
      </c>
      <c r="E763" s="2" t="s">
        <v>604</v>
      </c>
      <c r="F763" s="2" t="s">
        <v>607</v>
      </c>
      <c r="G763" s="2" t="s">
        <v>606</v>
      </c>
      <c r="H763" s="5">
        <v>118.69</v>
      </c>
      <c r="I763" s="5">
        <v>135473.12000000005</v>
      </c>
    </row>
    <row r="764" spans="1:9" outlineLevel="1" x14ac:dyDescent="0.25">
      <c r="A764" s="2" t="s">
        <v>157</v>
      </c>
      <c r="B764" s="2" t="s">
        <v>95</v>
      </c>
      <c r="C764" s="2" t="s">
        <v>603</v>
      </c>
      <c r="D764" s="2" t="s">
        <v>4</v>
      </c>
      <c r="E764" s="2" t="s">
        <v>604</v>
      </c>
      <c r="F764" s="2" t="s">
        <v>605</v>
      </c>
      <c r="G764" s="2" t="s">
        <v>606</v>
      </c>
      <c r="H764" s="5">
        <v>-11.63</v>
      </c>
      <c r="I764" s="5">
        <v>135461.49000000005</v>
      </c>
    </row>
    <row r="765" spans="1:9" outlineLevel="1" x14ac:dyDescent="0.25">
      <c r="A765" s="2" t="s">
        <v>157</v>
      </c>
      <c r="B765" s="2" t="s">
        <v>95</v>
      </c>
      <c r="C765" s="2" t="s">
        <v>603</v>
      </c>
      <c r="D765" s="2" t="s">
        <v>4</v>
      </c>
      <c r="E765" s="2" t="s">
        <v>604</v>
      </c>
      <c r="F765" s="2" t="s">
        <v>605</v>
      </c>
      <c r="G765" s="2" t="s">
        <v>606</v>
      </c>
      <c r="H765" s="5">
        <v>-139.79</v>
      </c>
      <c r="I765" s="5">
        <v>135321.70000000004</v>
      </c>
    </row>
    <row r="766" spans="1:9" outlineLevel="1" x14ac:dyDescent="0.25">
      <c r="A766" s="2" t="s">
        <v>157</v>
      </c>
      <c r="B766" s="2" t="s">
        <v>95</v>
      </c>
      <c r="C766" s="2" t="s">
        <v>3</v>
      </c>
      <c r="D766" s="2" t="s">
        <v>4</v>
      </c>
      <c r="E766" s="2" t="s">
        <v>604</v>
      </c>
      <c r="F766" s="2" t="s">
        <v>618</v>
      </c>
      <c r="G766" s="2" t="s">
        <v>606</v>
      </c>
      <c r="H766" s="5">
        <v>47.65</v>
      </c>
      <c r="I766" s="5">
        <v>135369.35000000003</v>
      </c>
    </row>
    <row r="767" spans="1:9" outlineLevel="1" x14ac:dyDescent="0.25">
      <c r="A767" s="2" t="s">
        <v>157</v>
      </c>
      <c r="B767" s="2" t="s">
        <v>95</v>
      </c>
      <c r="C767" s="2" t="s">
        <v>603</v>
      </c>
      <c r="D767" s="2" t="s">
        <v>4</v>
      </c>
      <c r="E767" s="2" t="s">
        <v>604</v>
      </c>
      <c r="F767" s="2" t="s">
        <v>605</v>
      </c>
      <c r="G767" s="2" t="s">
        <v>606</v>
      </c>
      <c r="H767" s="5">
        <v>-118.69</v>
      </c>
      <c r="I767" s="5">
        <v>135250.66000000003</v>
      </c>
    </row>
    <row r="768" spans="1:9" outlineLevel="1" x14ac:dyDescent="0.25">
      <c r="A768" s="2" t="s">
        <v>157</v>
      </c>
      <c r="B768" s="2" t="s">
        <v>95</v>
      </c>
      <c r="C768" s="2" t="s">
        <v>3</v>
      </c>
      <c r="D768" s="2" t="s">
        <v>4</v>
      </c>
      <c r="E768" s="2" t="s">
        <v>604</v>
      </c>
      <c r="F768" s="2" t="s">
        <v>618</v>
      </c>
      <c r="G768" s="2" t="s">
        <v>606</v>
      </c>
      <c r="H768" s="5">
        <v>18.010000000000002</v>
      </c>
      <c r="I768" s="5">
        <v>135268.67000000004</v>
      </c>
    </row>
    <row r="769" spans="1:9" outlineLevel="1" x14ac:dyDescent="0.25">
      <c r="A769" s="2" t="s">
        <v>157</v>
      </c>
      <c r="B769" s="2" t="s">
        <v>95</v>
      </c>
      <c r="C769" s="2" t="s">
        <v>603</v>
      </c>
      <c r="D769" s="2" t="s">
        <v>4</v>
      </c>
      <c r="E769" s="2" t="s">
        <v>604</v>
      </c>
      <c r="F769" s="2" t="s">
        <v>605</v>
      </c>
      <c r="G769" s="2" t="s">
        <v>606</v>
      </c>
      <c r="H769" s="5">
        <v>-43.5</v>
      </c>
      <c r="I769" s="5">
        <v>135225.17000000004</v>
      </c>
    </row>
    <row r="770" spans="1:9" outlineLevel="1" x14ac:dyDescent="0.25">
      <c r="A770" s="2" t="s">
        <v>157</v>
      </c>
      <c r="B770" s="2" t="s">
        <v>95</v>
      </c>
      <c r="C770" s="2" t="s">
        <v>603</v>
      </c>
      <c r="D770" s="2" t="s">
        <v>4</v>
      </c>
      <c r="E770" s="2" t="s">
        <v>604</v>
      </c>
      <c r="F770" s="2" t="s">
        <v>605</v>
      </c>
      <c r="G770" s="2" t="s">
        <v>606</v>
      </c>
      <c r="H770" s="5">
        <v>-84.79</v>
      </c>
      <c r="I770" s="5">
        <v>135140.38000000003</v>
      </c>
    </row>
    <row r="771" spans="1:9" outlineLevel="1" x14ac:dyDescent="0.25">
      <c r="A771" s="2" t="s">
        <v>157</v>
      </c>
      <c r="B771" s="2" t="s">
        <v>95</v>
      </c>
      <c r="C771" s="2" t="s">
        <v>3</v>
      </c>
      <c r="D771" s="2" t="s">
        <v>4</v>
      </c>
      <c r="E771" s="2" t="s">
        <v>604</v>
      </c>
      <c r="F771" s="2" t="s">
        <v>652</v>
      </c>
      <c r="G771" s="2" t="s">
        <v>606</v>
      </c>
      <c r="H771" s="5">
        <v>31.78</v>
      </c>
      <c r="I771" s="5">
        <v>135172.16000000003</v>
      </c>
    </row>
    <row r="772" spans="1:9" outlineLevel="1" x14ac:dyDescent="0.25">
      <c r="A772" s="2" t="s">
        <v>157</v>
      </c>
      <c r="B772" s="2" t="s">
        <v>95</v>
      </c>
      <c r="C772" s="2" t="s">
        <v>3</v>
      </c>
      <c r="D772" s="2" t="s">
        <v>4</v>
      </c>
      <c r="E772" s="2" t="s">
        <v>624</v>
      </c>
      <c r="F772" s="2" t="s">
        <v>625</v>
      </c>
      <c r="G772" s="2" t="s">
        <v>606</v>
      </c>
      <c r="H772" s="5">
        <v>424.14</v>
      </c>
      <c r="I772" s="5">
        <v>135596.30000000005</v>
      </c>
    </row>
    <row r="773" spans="1:9" outlineLevel="1" x14ac:dyDescent="0.25">
      <c r="A773" s="2" t="s">
        <v>157</v>
      </c>
      <c r="B773" s="2" t="s">
        <v>95</v>
      </c>
      <c r="C773" s="2" t="s">
        <v>3</v>
      </c>
      <c r="D773" s="2" t="s">
        <v>4</v>
      </c>
      <c r="E773" s="2" t="s">
        <v>626</v>
      </c>
      <c r="F773" s="2" t="s">
        <v>637</v>
      </c>
      <c r="G773" s="2" t="s">
        <v>73</v>
      </c>
      <c r="H773" s="5">
        <v>315</v>
      </c>
      <c r="I773" s="5">
        <v>135911.30000000005</v>
      </c>
    </row>
    <row r="774" spans="1:9" outlineLevel="1" x14ac:dyDescent="0.25">
      <c r="A774" s="2" t="s">
        <v>157</v>
      </c>
      <c r="B774" s="2" t="s">
        <v>95</v>
      </c>
      <c r="C774" s="2" t="s">
        <v>3</v>
      </c>
      <c r="D774" s="2" t="s">
        <v>4</v>
      </c>
      <c r="E774" s="2" t="s">
        <v>626</v>
      </c>
      <c r="F774" s="2" t="s">
        <v>637</v>
      </c>
      <c r="G774" s="2" t="s">
        <v>73</v>
      </c>
      <c r="H774" s="5">
        <v>315</v>
      </c>
      <c r="I774" s="5">
        <v>136226.30000000005</v>
      </c>
    </row>
    <row r="775" spans="1:9" outlineLevel="1" x14ac:dyDescent="0.25">
      <c r="A775" s="2" t="s">
        <v>157</v>
      </c>
      <c r="B775" s="2" t="s">
        <v>95</v>
      </c>
      <c r="C775" s="2" t="s">
        <v>3</v>
      </c>
      <c r="D775" s="2" t="s">
        <v>4</v>
      </c>
      <c r="E775" s="2" t="s">
        <v>626</v>
      </c>
      <c r="F775" s="2" t="s">
        <v>637</v>
      </c>
      <c r="G775" s="2" t="s">
        <v>73</v>
      </c>
      <c r="H775" s="5">
        <v>315</v>
      </c>
      <c r="I775" s="5">
        <v>136541.30000000005</v>
      </c>
    </row>
    <row r="776" spans="1:9" outlineLevel="1" x14ac:dyDescent="0.25">
      <c r="A776" s="2" t="s">
        <v>157</v>
      </c>
      <c r="B776" s="2" t="s">
        <v>95</v>
      </c>
      <c r="C776" s="2" t="s">
        <v>3</v>
      </c>
      <c r="D776" s="2" t="s">
        <v>4</v>
      </c>
      <c r="E776" s="2" t="s">
        <v>679</v>
      </c>
      <c r="F776" s="2" t="s">
        <v>680</v>
      </c>
      <c r="G776" s="2" t="s">
        <v>55</v>
      </c>
      <c r="H776" s="5">
        <v>4124.8</v>
      </c>
      <c r="I776" s="5">
        <v>140666.10000000003</v>
      </c>
    </row>
    <row r="777" spans="1:9" outlineLevel="1" x14ac:dyDescent="0.25">
      <c r="A777" s="2" t="s">
        <v>157</v>
      </c>
      <c r="B777" s="2" t="s">
        <v>95</v>
      </c>
      <c r="C777" s="2" t="s">
        <v>3</v>
      </c>
      <c r="D777" s="2" t="s">
        <v>4</v>
      </c>
      <c r="E777" s="2" t="s">
        <v>681</v>
      </c>
      <c r="F777" s="2" t="s">
        <v>682</v>
      </c>
      <c r="G777" s="2" t="s">
        <v>137</v>
      </c>
      <c r="H777" s="5">
        <v>299</v>
      </c>
      <c r="I777" s="5">
        <v>140965.10000000003</v>
      </c>
    </row>
    <row r="778" spans="1:9" outlineLevel="1" x14ac:dyDescent="0.25">
      <c r="A778" s="2" t="s">
        <v>157</v>
      </c>
      <c r="B778" s="2" t="s">
        <v>683</v>
      </c>
      <c r="C778" s="2" t="s">
        <v>3</v>
      </c>
      <c r="D778" s="2" t="s">
        <v>4</v>
      </c>
      <c r="E778" s="2" t="s">
        <v>604</v>
      </c>
      <c r="F778" s="2" t="s">
        <v>652</v>
      </c>
      <c r="G778" s="2" t="s">
        <v>606</v>
      </c>
      <c r="H778" s="5">
        <v>43.5</v>
      </c>
      <c r="I778" s="5">
        <v>141008.60000000003</v>
      </c>
    </row>
    <row r="779" spans="1:9" outlineLevel="1" x14ac:dyDescent="0.25">
      <c r="A779" s="2" t="s">
        <v>157</v>
      </c>
      <c r="B779" s="2" t="s">
        <v>683</v>
      </c>
      <c r="C779" s="2" t="s">
        <v>3</v>
      </c>
      <c r="D779" s="2" t="s">
        <v>4</v>
      </c>
      <c r="E779" s="2" t="s">
        <v>604</v>
      </c>
      <c r="F779" s="2" t="s">
        <v>652</v>
      </c>
      <c r="G779" s="2" t="s">
        <v>606</v>
      </c>
      <c r="H779" s="5">
        <v>36.36</v>
      </c>
      <c r="I779" s="5">
        <v>141044.96000000002</v>
      </c>
    </row>
    <row r="780" spans="1:9" outlineLevel="1" x14ac:dyDescent="0.25">
      <c r="A780" s="2" t="s">
        <v>157</v>
      </c>
      <c r="B780" s="2" t="s">
        <v>683</v>
      </c>
      <c r="C780" s="2" t="s">
        <v>3</v>
      </c>
      <c r="D780" s="2" t="s">
        <v>4</v>
      </c>
      <c r="E780" s="2" t="s">
        <v>624</v>
      </c>
      <c r="F780" s="2" t="s">
        <v>625</v>
      </c>
      <c r="G780" s="2" t="s">
        <v>606</v>
      </c>
      <c r="H780" s="5">
        <v>937.22</v>
      </c>
      <c r="I780" s="5">
        <v>141982.18000000002</v>
      </c>
    </row>
    <row r="781" spans="1:9" outlineLevel="1" x14ac:dyDescent="0.25">
      <c r="A781" s="2" t="s">
        <v>157</v>
      </c>
      <c r="B781" s="2" t="s">
        <v>683</v>
      </c>
      <c r="C781" s="2" t="s">
        <v>3</v>
      </c>
      <c r="D781" s="2" t="s">
        <v>4</v>
      </c>
      <c r="E781" s="2" t="s">
        <v>684</v>
      </c>
      <c r="F781" s="2" t="s">
        <v>685</v>
      </c>
      <c r="G781" s="2" t="s">
        <v>686</v>
      </c>
      <c r="H781" s="5">
        <v>59</v>
      </c>
      <c r="I781" s="5">
        <v>142041.18000000002</v>
      </c>
    </row>
    <row r="782" spans="1:9" outlineLevel="1" x14ac:dyDescent="0.25">
      <c r="A782" s="2" t="s">
        <v>157</v>
      </c>
      <c r="B782" s="2" t="s">
        <v>683</v>
      </c>
      <c r="C782" s="2" t="s">
        <v>3</v>
      </c>
      <c r="D782" s="2" t="s">
        <v>4</v>
      </c>
      <c r="E782" s="2" t="s">
        <v>687</v>
      </c>
      <c r="F782" s="2" t="s">
        <v>688</v>
      </c>
      <c r="G782" s="2" t="s">
        <v>657</v>
      </c>
      <c r="H782" s="5">
        <v>1718.67</v>
      </c>
      <c r="I782" s="5">
        <v>143759.85000000003</v>
      </c>
    </row>
    <row r="783" spans="1:9" outlineLevel="1" x14ac:dyDescent="0.25">
      <c r="A783" s="2" t="s">
        <v>157</v>
      </c>
      <c r="B783" s="2" t="s">
        <v>689</v>
      </c>
      <c r="C783" s="2" t="s">
        <v>3</v>
      </c>
      <c r="D783" s="2" t="s">
        <v>4</v>
      </c>
      <c r="E783" s="2" t="s">
        <v>604</v>
      </c>
      <c r="F783" s="2" t="s">
        <v>618</v>
      </c>
      <c r="G783" s="2" t="s">
        <v>606</v>
      </c>
      <c r="H783" s="5">
        <v>1.32</v>
      </c>
      <c r="I783" s="5">
        <v>143761.17000000004</v>
      </c>
    </row>
    <row r="784" spans="1:9" outlineLevel="1" x14ac:dyDescent="0.25">
      <c r="A784" s="2" t="s">
        <v>157</v>
      </c>
      <c r="B784" s="2" t="s">
        <v>689</v>
      </c>
      <c r="C784" s="2" t="s">
        <v>603</v>
      </c>
      <c r="D784" s="2" t="s">
        <v>4</v>
      </c>
      <c r="E784" s="2" t="s">
        <v>604</v>
      </c>
      <c r="F784" s="2" t="s">
        <v>605</v>
      </c>
      <c r="G784" s="2" t="s">
        <v>606</v>
      </c>
      <c r="H784" s="5">
        <v>-86.89</v>
      </c>
      <c r="I784" s="5">
        <v>143674.28000000003</v>
      </c>
    </row>
    <row r="785" spans="1:9" outlineLevel="1" x14ac:dyDescent="0.25">
      <c r="A785" s="2" t="s">
        <v>157</v>
      </c>
      <c r="B785" s="2" t="s">
        <v>690</v>
      </c>
      <c r="C785" s="2" t="s">
        <v>3</v>
      </c>
      <c r="D785" s="2" t="s">
        <v>4</v>
      </c>
      <c r="E785" s="2" t="s">
        <v>604</v>
      </c>
      <c r="F785" s="2" t="s">
        <v>607</v>
      </c>
      <c r="G785" s="2" t="s">
        <v>606</v>
      </c>
      <c r="H785" s="5">
        <v>86.89</v>
      </c>
      <c r="I785" s="5">
        <v>143761.17000000004</v>
      </c>
    </row>
    <row r="786" spans="1:9" outlineLevel="1" x14ac:dyDescent="0.25">
      <c r="A786" s="2" t="s">
        <v>157</v>
      </c>
      <c r="B786" s="2" t="s">
        <v>690</v>
      </c>
      <c r="C786" s="2" t="s">
        <v>3</v>
      </c>
      <c r="D786" s="2" t="s">
        <v>4</v>
      </c>
      <c r="E786" s="2" t="s">
        <v>604</v>
      </c>
      <c r="F786" s="2" t="s">
        <v>652</v>
      </c>
      <c r="G786" s="2" t="s">
        <v>606</v>
      </c>
      <c r="H786" s="5">
        <v>181.54</v>
      </c>
      <c r="I786" s="5">
        <v>143942.71000000005</v>
      </c>
    </row>
    <row r="787" spans="1:9" outlineLevel="1" x14ac:dyDescent="0.25">
      <c r="A787" s="2" t="s">
        <v>157</v>
      </c>
      <c r="B787" s="2" t="s">
        <v>690</v>
      </c>
      <c r="C787" s="2" t="s">
        <v>603</v>
      </c>
      <c r="D787" s="2" t="s">
        <v>4</v>
      </c>
      <c r="E787" s="2" t="s">
        <v>604</v>
      </c>
      <c r="F787" s="2" t="s">
        <v>618</v>
      </c>
      <c r="G787" s="2" t="s">
        <v>606</v>
      </c>
      <c r="H787" s="5">
        <v>-167.48</v>
      </c>
      <c r="I787" s="5">
        <v>143775.23000000004</v>
      </c>
    </row>
    <row r="788" spans="1:9" outlineLevel="1" x14ac:dyDescent="0.25">
      <c r="A788" s="2" t="s">
        <v>157</v>
      </c>
      <c r="B788" s="2" t="s">
        <v>690</v>
      </c>
      <c r="C788" s="2" t="s">
        <v>3</v>
      </c>
      <c r="D788" s="2" t="s">
        <v>4</v>
      </c>
      <c r="E788" s="2" t="s">
        <v>604</v>
      </c>
      <c r="F788" s="2" t="s">
        <v>652</v>
      </c>
      <c r="G788" s="2" t="s">
        <v>606</v>
      </c>
      <c r="H788" s="5">
        <v>51.23</v>
      </c>
      <c r="I788" s="5">
        <v>143826.46000000005</v>
      </c>
    </row>
    <row r="789" spans="1:9" outlineLevel="1" x14ac:dyDescent="0.25">
      <c r="A789" s="2" t="s">
        <v>157</v>
      </c>
      <c r="B789" s="2" t="s">
        <v>98</v>
      </c>
      <c r="C789" s="2" t="s">
        <v>3</v>
      </c>
      <c r="D789" s="2" t="s">
        <v>4</v>
      </c>
      <c r="E789" s="2" t="s">
        <v>604</v>
      </c>
      <c r="F789" s="2" t="s">
        <v>607</v>
      </c>
      <c r="G789" s="2" t="s">
        <v>606</v>
      </c>
      <c r="H789" s="5">
        <v>106.16</v>
      </c>
      <c r="I789" s="5">
        <v>143932.62000000005</v>
      </c>
    </row>
    <row r="790" spans="1:9" outlineLevel="1" x14ac:dyDescent="0.25">
      <c r="A790" s="2" t="s">
        <v>157</v>
      </c>
      <c r="B790" s="2" t="s">
        <v>98</v>
      </c>
      <c r="C790" s="2" t="s">
        <v>3</v>
      </c>
      <c r="D790" s="2" t="s">
        <v>4</v>
      </c>
      <c r="E790" s="2" t="s">
        <v>604</v>
      </c>
      <c r="F790" s="2" t="s">
        <v>607</v>
      </c>
      <c r="G790" s="2" t="s">
        <v>606</v>
      </c>
      <c r="H790" s="5">
        <v>5.35</v>
      </c>
      <c r="I790" s="5">
        <v>143937.97000000006</v>
      </c>
    </row>
    <row r="791" spans="1:9" outlineLevel="1" x14ac:dyDescent="0.25">
      <c r="A791" s="2" t="s">
        <v>157</v>
      </c>
      <c r="B791" s="2" t="s">
        <v>98</v>
      </c>
      <c r="C791" s="2" t="s">
        <v>3</v>
      </c>
      <c r="D791" s="2" t="s">
        <v>4</v>
      </c>
      <c r="E791" s="2" t="s">
        <v>604</v>
      </c>
      <c r="F791" s="2" t="s">
        <v>607</v>
      </c>
      <c r="G791" s="2" t="s">
        <v>606</v>
      </c>
      <c r="H791" s="5">
        <v>61.12</v>
      </c>
      <c r="I791" s="5">
        <v>143999.09000000005</v>
      </c>
    </row>
    <row r="792" spans="1:9" outlineLevel="1" x14ac:dyDescent="0.25">
      <c r="A792" s="2" t="s">
        <v>157</v>
      </c>
      <c r="B792" s="2" t="s">
        <v>98</v>
      </c>
      <c r="C792" s="2" t="s">
        <v>3</v>
      </c>
      <c r="D792" s="2" t="s">
        <v>4</v>
      </c>
      <c r="E792" s="2" t="s">
        <v>604</v>
      </c>
      <c r="F792" s="2" t="s">
        <v>652</v>
      </c>
      <c r="G792" s="2" t="s">
        <v>606</v>
      </c>
      <c r="H792" s="5">
        <v>51.74</v>
      </c>
      <c r="I792" s="5">
        <v>144050.83000000005</v>
      </c>
    </row>
    <row r="793" spans="1:9" outlineLevel="1" x14ac:dyDescent="0.25">
      <c r="A793" s="2" t="s">
        <v>157</v>
      </c>
      <c r="B793" s="2" t="s">
        <v>98</v>
      </c>
      <c r="C793" s="2" t="s">
        <v>3</v>
      </c>
      <c r="D793" s="2" t="s">
        <v>4</v>
      </c>
      <c r="E793" s="2" t="s">
        <v>604</v>
      </c>
      <c r="F793" s="2" t="s">
        <v>607</v>
      </c>
      <c r="G793" s="2" t="s">
        <v>606</v>
      </c>
      <c r="H793" s="5">
        <v>11.79</v>
      </c>
      <c r="I793" s="5">
        <v>144062.62000000005</v>
      </c>
    </row>
    <row r="794" spans="1:9" outlineLevel="1" x14ac:dyDescent="0.25">
      <c r="A794" s="2" t="s">
        <v>157</v>
      </c>
      <c r="B794" s="2" t="s">
        <v>98</v>
      </c>
      <c r="C794" s="2" t="s">
        <v>3</v>
      </c>
      <c r="D794" s="2" t="s">
        <v>4</v>
      </c>
      <c r="E794" s="2" t="s">
        <v>604</v>
      </c>
      <c r="F794" s="2" t="s">
        <v>618</v>
      </c>
      <c r="G794" s="2" t="s">
        <v>606</v>
      </c>
      <c r="H794" s="5">
        <v>362.79</v>
      </c>
      <c r="I794" s="5">
        <v>144425.41000000006</v>
      </c>
    </row>
    <row r="795" spans="1:9" outlineLevel="1" x14ac:dyDescent="0.25">
      <c r="A795" s="2" t="s">
        <v>157</v>
      </c>
      <c r="B795" s="2" t="s">
        <v>98</v>
      </c>
      <c r="C795" s="2" t="s">
        <v>603</v>
      </c>
      <c r="D795" s="2" t="s">
        <v>4</v>
      </c>
      <c r="E795" s="2" t="s">
        <v>604</v>
      </c>
      <c r="F795" s="2" t="s">
        <v>605</v>
      </c>
      <c r="G795" s="2" t="s">
        <v>606</v>
      </c>
      <c r="H795" s="5">
        <v>-5.35</v>
      </c>
      <c r="I795" s="5">
        <v>144420.06000000006</v>
      </c>
    </row>
    <row r="796" spans="1:9" outlineLevel="1" x14ac:dyDescent="0.25">
      <c r="A796" s="2" t="s">
        <v>157</v>
      </c>
      <c r="B796" s="2" t="s">
        <v>98</v>
      </c>
      <c r="C796" s="2" t="s">
        <v>603</v>
      </c>
      <c r="D796" s="2" t="s">
        <v>4</v>
      </c>
      <c r="E796" s="2" t="s">
        <v>604</v>
      </c>
      <c r="F796" s="2" t="s">
        <v>605</v>
      </c>
      <c r="G796" s="2" t="s">
        <v>606</v>
      </c>
      <c r="H796" s="5">
        <v>-51.74</v>
      </c>
      <c r="I796" s="5">
        <v>144368.32000000007</v>
      </c>
    </row>
    <row r="797" spans="1:9" outlineLevel="1" x14ac:dyDescent="0.25">
      <c r="A797" s="2" t="s">
        <v>157</v>
      </c>
      <c r="B797" s="2" t="s">
        <v>98</v>
      </c>
      <c r="C797" s="2" t="s">
        <v>603</v>
      </c>
      <c r="D797" s="2" t="s">
        <v>4</v>
      </c>
      <c r="E797" s="2" t="s">
        <v>604</v>
      </c>
      <c r="F797" s="2" t="s">
        <v>605</v>
      </c>
      <c r="G797" s="2" t="s">
        <v>606</v>
      </c>
      <c r="H797" s="5">
        <v>-106.16</v>
      </c>
      <c r="I797" s="5">
        <v>144262.16000000006</v>
      </c>
    </row>
    <row r="798" spans="1:9" outlineLevel="1" x14ac:dyDescent="0.25">
      <c r="A798" s="2" t="s">
        <v>157</v>
      </c>
      <c r="B798" s="2" t="s">
        <v>98</v>
      </c>
      <c r="C798" s="2" t="s">
        <v>3</v>
      </c>
      <c r="D798" s="2" t="s">
        <v>4</v>
      </c>
      <c r="E798" s="2" t="s">
        <v>604</v>
      </c>
      <c r="F798" s="2" t="s">
        <v>618</v>
      </c>
      <c r="G798" s="2" t="s">
        <v>606</v>
      </c>
      <c r="H798" s="5">
        <v>0.28999999999999998</v>
      </c>
      <c r="I798" s="5">
        <v>144262.45000000007</v>
      </c>
    </row>
    <row r="799" spans="1:9" outlineLevel="1" x14ac:dyDescent="0.25">
      <c r="A799" s="2" t="s">
        <v>157</v>
      </c>
      <c r="B799" s="2" t="s">
        <v>98</v>
      </c>
      <c r="C799" s="2" t="s">
        <v>3</v>
      </c>
      <c r="D799" s="2" t="s">
        <v>4</v>
      </c>
      <c r="E799" s="2" t="s">
        <v>604</v>
      </c>
      <c r="F799" s="2" t="s">
        <v>618</v>
      </c>
      <c r="G799" s="2" t="s">
        <v>606</v>
      </c>
      <c r="H799" s="5">
        <v>126.13</v>
      </c>
      <c r="I799" s="5">
        <v>144388.58000000007</v>
      </c>
    </row>
    <row r="800" spans="1:9" outlineLevel="1" x14ac:dyDescent="0.25">
      <c r="A800" s="2" t="s">
        <v>157</v>
      </c>
      <c r="B800" s="2" t="s">
        <v>98</v>
      </c>
      <c r="C800" s="2" t="s">
        <v>603</v>
      </c>
      <c r="D800" s="2" t="s">
        <v>4</v>
      </c>
      <c r="E800" s="2" t="s">
        <v>604</v>
      </c>
      <c r="F800" s="2" t="s">
        <v>605</v>
      </c>
      <c r="G800" s="2" t="s">
        <v>606</v>
      </c>
      <c r="H800" s="5">
        <v>-11.79</v>
      </c>
      <c r="I800" s="5">
        <v>144376.79000000007</v>
      </c>
    </row>
    <row r="801" spans="1:9" outlineLevel="1" x14ac:dyDescent="0.25">
      <c r="A801" s="2" t="s">
        <v>157</v>
      </c>
      <c r="B801" s="2" t="s">
        <v>98</v>
      </c>
      <c r="C801" s="2" t="s">
        <v>3</v>
      </c>
      <c r="D801" s="2" t="s">
        <v>4</v>
      </c>
      <c r="E801" s="2" t="s">
        <v>604</v>
      </c>
      <c r="F801" s="2" t="s">
        <v>618</v>
      </c>
      <c r="G801" s="2" t="s">
        <v>606</v>
      </c>
      <c r="H801" s="5">
        <v>0.28999999999999998</v>
      </c>
      <c r="I801" s="5">
        <v>144377.08000000007</v>
      </c>
    </row>
    <row r="802" spans="1:9" outlineLevel="1" x14ac:dyDescent="0.25">
      <c r="A802" s="2" t="s">
        <v>157</v>
      </c>
      <c r="B802" s="2" t="s">
        <v>98</v>
      </c>
      <c r="C802" s="2" t="s">
        <v>3</v>
      </c>
      <c r="D802" s="2" t="s">
        <v>4</v>
      </c>
      <c r="E802" s="2" t="s">
        <v>604</v>
      </c>
      <c r="F802" s="2" t="s">
        <v>652</v>
      </c>
      <c r="G802" s="2" t="s">
        <v>606</v>
      </c>
      <c r="H802" s="5">
        <v>0.28999999999999998</v>
      </c>
      <c r="I802" s="5">
        <v>144377.37000000008</v>
      </c>
    </row>
    <row r="803" spans="1:9" outlineLevel="1" x14ac:dyDescent="0.25">
      <c r="A803" s="2" t="s">
        <v>157</v>
      </c>
      <c r="B803" s="2" t="s">
        <v>98</v>
      </c>
      <c r="C803" s="2" t="s">
        <v>3</v>
      </c>
      <c r="D803" s="2" t="s">
        <v>4</v>
      </c>
      <c r="E803" s="2" t="s">
        <v>604</v>
      </c>
      <c r="F803" s="2" t="s">
        <v>652</v>
      </c>
      <c r="G803" s="2" t="s">
        <v>606</v>
      </c>
      <c r="H803" s="5">
        <v>1.04</v>
      </c>
      <c r="I803" s="5">
        <v>144378.41000000009</v>
      </c>
    </row>
    <row r="804" spans="1:9" outlineLevel="1" x14ac:dyDescent="0.25">
      <c r="A804" s="2" t="s">
        <v>157</v>
      </c>
      <c r="B804" s="2" t="s">
        <v>98</v>
      </c>
      <c r="C804" s="2" t="s">
        <v>603</v>
      </c>
      <c r="D804" s="2" t="s">
        <v>4</v>
      </c>
      <c r="E804" s="2" t="s">
        <v>604</v>
      </c>
      <c r="F804" s="2" t="s">
        <v>605</v>
      </c>
      <c r="G804" s="2" t="s">
        <v>606</v>
      </c>
      <c r="H804" s="5">
        <v>-61.12</v>
      </c>
      <c r="I804" s="5">
        <v>144317.2900000001</v>
      </c>
    </row>
    <row r="805" spans="1:9" outlineLevel="1" x14ac:dyDescent="0.25">
      <c r="A805" s="2" t="s">
        <v>157</v>
      </c>
      <c r="B805" s="2" t="s">
        <v>98</v>
      </c>
      <c r="C805" s="2" t="s">
        <v>3</v>
      </c>
      <c r="D805" s="2" t="s">
        <v>4</v>
      </c>
      <c r="E805" s="2" t="s">
        <v>604</v>
      </c>
      <c r="F805" s="2" t="s">
        <v>652</v>
      </c>
      <c r="G805" s="2" t="s">
        <v>606</v>
      </c>
      <c r="H805" s="5">
        <v>31.39</v>
      </c>
      <c r="I805" s="5">
        <v>144348.68000000011</v>
      </c>
    </row>
    <row r="806" spans="1:9" outlineLevel="1" x14ac:dyDescent="0.25">
      <c r="A806" s="2" t="s">
        <v>157</v>
      </c>
      <c r="B806" s="2" t="s">
        <v>98</v>
      </c>
      <c r="C806" s="2" t="s">
        <v>603</v>
      </c>
      <c r="D806" s="2" t="s">
        <v>4</v>
      </c>
      <c r="E806" s="2" t="s">
        <v>4</v>
      </c>
      <c r="F806" s="2" t="s">
        <v>625</v>
      </c>
      <c r="G806" s="2" t="s">
        <v>606</v>
      </c>
      <c r="H806" s="5">
        <v>-151.24</v>
      </c>
      <c r="I806" s="5">
        <v>144197.44000000012</v>
      </c>
    </row>
    <row r="807" spans="1:9" outlineLevel="1" x14ac:dyDescent="0.25">
      <c r="A807" s="2" t="s">
        <v>157</v>
      </c>
      <c r="B807" s="2" t="s">
        <v>98</v>
      </c>
      <c r="C807" s="2" t="s">
        <v>3</v>
      </c>
      <c r="D807" s="2" t="s">
        <v>4</v>
      </c>
      <c r="E807" s="2" t="s">
        <v>624</v>
      </c>
      <c r="F807" s="2" t="s">
        <v>625</v>
      </c>
      <c r="G807" s="2" t="s">
        <v>606</v>
      </c>
      <c r="H807" s="5">
        <v>118.36</v>
      </c>
      <c r="I807" s="5">
        <v>144315.8000000001</v>
      </c>
    </row>
    <row r="808" spans="1:9" outlineLevel="1" x14ac:dyDescent="0.25">
      <c r="A808" s="2" t="s">
        <v>157</v>
      </c>
      <c r="B808" s="2" t="s">
        <v>98</v>
      </c>
      <c r="C808" s="2" t="s">
        <v>3</v>
      </c>
      <c r="D808" s="2" t="s">
        <v>4</v>
      </c>
      <c r="E808" s="2" t="s">
        <v>626</v>
      </c>
      <c r="F808" s="2" t="s">
        <v>637</v>
      </c>
      <c r="G808" s="2" t="s">
        <v>73</v>
      </c>
      <c r="H808" s="5">
        <v>1264.99</v>
      </c>
      <c r="I808" s="5">
        <v>145580.7900000001</v>
      </c>
    </row>
    <row r="809" spans="1:9" outlineLevel="1" x14ac:dyDescent="0.25">
      <c r="A809" s="2" t="s">
        <v>157</v>
      </c>
      <c r="B809" s="2" t="s">
        <v>98</v>
      </c>
      <c r="C809" s="2" t="s">
        <v>603</v>
      </c>
      <c r="D809" s="2" t="s">
        <v>4</v>
      </c>
      <c r="E809" s="2" t="s">
        <v>659</v>
      </c>
      <c r="F809" s="2" t="s">
        <v>660</v>
      </c>
      <c r="G809" s="2" t="s">
        <v>635</v>
      </c>
      <c r="H809" s="5">
        <v>-369.76</v>
      </c>
      <c r="I809" s="5">
        <v>145211.03000000009</v>
      </c>
    </row>
    <row r="810" spans="1:9" outlineLevel="1" x14ac:dyDescent="0.25">
      <c r="A810" s="2" t="s">
        <v>157</v>
      </c>
      <c r="B810" s="2" t="s">
        <v>101</v>
      </c>
      <c r="C810" s="2" t="s">
        <v>603</v>
      </c>
      <c r="D810" s="2" t="s">
        <v>4</v>
      </c>
      <c r="E810" s="2" t="s">
        <v>604</v>
      </c>
      <c r="F810" s="2" t="s">
        <v>618</v>
      </c>
      <c r="G810" s="2" t="s">
        <v>606</v>
      </c>
      <c r="H810" s="5">
        <v>-317.99</v>
      </c>
      <c r="I810" s="5">
        <v>144893.0400000001</v>
      </c>
    </row>
    <row r="811" spans="1:9" outlineLevel="1" x14ac:dyDescent="0.25">
      <c r="A811" s="2" t="s">
        <v>157</v>
      </c>
      <c r="B811" s="2" t="s">
        <v>101</v>
      </c>
      <c r="C811" s="2" t="s">
        <v>3</v>
      </c>
      <c r="D811" s="2" t="s">
        <v>4</v>
      </c>
      <c r="E811" s="2" t="s">
        <v>604</v>
      </c>
      <c r="F811" s="2" t="s">
        <v>618</v>
      </c>
      <c r="G811" s="2" t="s">
        <v>606</v>
      </c>
      <c r="H811" s="5">
        <v>42.29</v>
      </c>
      <c r="I811" s="5">
        <v>144935.3300000001</v>
      </c>
    </row>
    <row r="812" spans="1:9" outlineLevel="1" x14ac:dyDescent="0.25">
      <c r="A812" s="2" t="s">
        <v>157</v>
      </c>
      <c r="B812" s="2" t="s">
        <v>101</v>
      </c>
      <c r="C812" s="2" t="s">
        <v>3</v>
      </c>
      <c r="D812" s="2" t="s">
        <v>4</v>
      </c>
      <c r="E812" s="2" t="s">
        <v>691</v>
      </c>
      <c r="F812" s="2" t="s">
        <v>692</v>
      </c>
      <c r="G812" s="2" t="s">
        <v>693</v>
      </c>
      <c r="H812" s="5">
        <v>104.3</v>
      </c>
      <c r="I812" s="5">
        <v>145039.63000000009</v>
      </c>
    </row>
    <row r="813" spans="1:9" outlineLevel="1" x14ac:dyDescent="0.25">
      <c r="A813" s="2" t="s">
        <v>157</v>
      </c>
      <c r="B813" s="2" t="s">
        <v>101</v>
      </c>
      <c r="C813" s="2" t="s">
        <v>3</v>
      </c>
      <c r="D813" s="2" t="s">
        <v>4</v>
      </c>
      <c r="E813" s="2" t="s">
        <v>691</v>
      </c>
      <c r="F813" s="2" t="s">
        <v>694</v>
      </c>
      <c r="G813" s="2" t="s">
        <v>693</v>
      </c>
      <c r="H813" s="5">
        <v>112.69</v>
      </c>
      <c r="I813" s="5">
        <v>145152.32000000009</v>
      </c>
    </row>
    <row r="814" spans="1:9" outlineLevel="1" x14ac:dyDescent="0.25">
      <c r="A814" s="2" t="s">
        <v>157</v>
      </c>
      <c r="B814" s="2" t="s">
        <v>101</v>
      </c>
      <c r="C814" s="2" t="s">
        <v>603</v>
      </c>
      <c r="D814" s="2" t="s">
        <v>4</v>
      </c>
      <c r="E814" s="2" t="s">
        <v>659</v>
      </c>
      <c r="F814" s="2" t="s">
        <v>660</v>
      </c>
      <c r="G814" s="2" t="s">
        <v>635</v>
      </c>
      <c r="H814" s="5">
        <v>-140.37</v>
      </c>
      <c r="I814" s="5">
        <v>145011.9500000001</v>
      </c>
    </row>
    <row r="815" spans="1:9" outlineLevel="1" x14ac:dyDescent="0.25">
      <c r="A815" s="2" t="s">
        <v>157</v>
      </c>
      <c r="B815" s="2" t="s">
        <v>695</v>
      </c>
      <c r="C815" s="2" t="s">
        <v>603</v>
      </c>
      <c r="D815" s="2" t="s">
        <v>4</v>
      </c>
      <c r="E815" s="2" t="s">
        <v>604</v>
      </c>
      <c r="F815" s="2" t="s">
        <v>652</v>
      </c>
      <c r="G815" s="2" t="s">
        <v>606</v>
      </c>
      <c r="H815" s="5">
        <v>-51.23</v>
      </c>
      <c r="I815" s="5">
        <v>144960.72000000009</v>
      </c>
    </row>
    <row r="816" spans="1:9" outlineLevel="1" x14ac:dyDescent="0.25">
      <c r="A816" s="2" t="s">
        <v>157</v>
      </c>
      <c r="B816" s="2" t="s">
        <v>695</v>
      </c>
      <c r="C816" s="2" t="s">
        <v>603</v>
      </c>
      <c r="D816" s="2" t="s">
        <v>4</v>
      </c>
      <c r="E816" s="2" t="s">
        <v>604</v>
      </c>
      <c r="F816" s="2" t="s">
        <v>618</v>
      </c>
      <c r="G816" s="2" t="s">
        <v>606</v>
      </c>
      <c r="H816" s="5">
        <v>-38.119999999999997</v>
      </c>
      <c r="I816" s="5">
        <v>144922.60000000009</v>
      </c>
    </row>
    <row r="817" spans="1:9" outlineLevel="1" x14ac:dyDescent="0.25">
      <c r="A817" s="2" t="s">
        <v>157</v>
      </c>
      <c r="B817" s="2" t="s">
        <v>695</v>
      </c>
      <c r="C817" s="2" t="s">
        <v>3</v>
      </c>
      <c r="D817" s="2" t="s">
        <v>4</v>
      </c>
      <c r="E817" s="2" t="s">
        <v>691</v>
      </c>
      <c r="F817" s="2" t="s">
        <v>696</v>
      </c>
      <c r="G817" s="2" t="s">
        <v>693</v>
      </c>
      <c r="H817" s="5">
        <v>114.36</v>
      </c>
      <c r="I817" s="5">
        <v>145036.96000000008</v>
      </c>
    </row>
    <row r="818" spans="1:9" outlineLevel="1" x14ac:dyDescent="0.25">
      <c r="A818" s="2" t="s">
        <v>157</v>
      </c>
      <c r="B818" s="2" t="s">
        <v>695</v>
      </c>
      <c r="C818" s="2" t="s">
        <v>3</v>
      </c>
      <c r="D818" s="2" t="s">
        <v>4</v>
      </c>
      <c r="E818" s="2" t="s">
        <v>626</v>
      </c>
      <c r="F818" s="2" t="s">
        <v>637</v>
      </c>
      <c r="G818" s="2" t="s">
        <v>73</v>
      </c>
      <c r="H818" s="5">
        <v>109.99</v>
      </c>
      <c r="I818" s="5">
        <v>145146.95000000007</v>
      </c>
    </row>
    <row r="819" spans="1:9" outlineLevel="1" x14ac:dyDescent="0.25">
      <c r="A819" s="2" t="s">
        <v>157</v>
      </c>
      <c r="B819" s="2" t="s">
        <v>697</v>
      </c>
      <c r="C819" s="2" t="s">
        <v>3</v>
      </c>
      <c r="D819" s="2" t="s">
        <v>4</v>
      </c>
      <c r="E819" s="2" t="s">
        <v>604</v>
      </c>
      <c r="F819" s="2" t="s">
        <v>618</v>
      </c>
      <c r="G819" s="2" t="s">
        <v>606</v>
      </c>
      <c r="H819" s="5">
        <v>21.19</v>
      </c>
      <c r="I819" s="5">
        <v>145168.14000000007</v>
      </c>
    </row>
    <row r="820" spans="1:9" outlineLevel="1" x14ac:dyDescent="0.25">
      <c r="A820" s="2" t="s">
        <v>157</v>
      </c>
      <c r="B820" s="2" t="s">
        <v>697</v>
      </c>
      <c r="C820" s="2" t="s">
        <v>3</v>
      </c>
      <c r="D820" s="2" t="s">
        <v>4</v>
      </c>
      <c r="E820" s="2" t="s">
        <v>691</v>
      </c>
      <c r="F820" s="2" t="s">
        <v>698</v>
      </c>
      <c r="G820" s="2" t="s">
        <v>693</v>
      </c>
      <c r="H820" s="5">
        <v>107.22</v>
      </c>
      <c r="I820" s="5">
        <v>145275.36000000007</v>
      </c>
    </row>
    <row r="821" spans="1:9" outlineLevel="1" x14ac:dyDescent="0.25">
      <c r="A821" s="2" t="s">
        <v>157</v>
      </c>
      <c r="B821" s="2" t="s">
        <v>697</v>
      </c>
      <c r="C821" s="2" t="s">
        <v>3</v>
      </c>
      <c r="D821" s="2" t="s">
        <v>4</v>
      </c>
      <c r="E821" s="2" t="s">
        <v>659</v>
      </c>
      <c r="F821" s="2" t="s">
        <v>660</v>
      </c>
      <c r="G821" s="2" t="s">
        <v>635</v>
      </c>
      <c r="H821" s="5">
        <v>76.2</v>
      </c>
      <c r="I821" s="5">
        <v>145351.56000000008</v>
      </c>
    </row>
    <row r="822" spans="1:9" outlineLevel="1" x14ac:dyDescent="0.25">
      <c r="A822" s="2" t="s">
        <v>157</v>
      </c>
      <c r="B822" s="2" t="s">
        <v>697</v>
      </c>
      <c r="C822" s="2" t="s">
        <v>3</v>
      </c>
      <c r="D822" s="2" t="s">
        <v>4</v>
      </c>
      <c r="E822" s="2" t="s">
        <v>659</v>
      </c>
      <c r="F822" s="2" t="s">
        <v>660</v>
      </c>
      <c r="G822" s="2" t="s">
        <v>635</v>
      </c>
      <c r="H822" s="5">
        <v>76.2</v>
      </c>
      <c r="I822" s="5">
        <v>145427.7600000001</v>
      </c>
    </row>
    <row r="823" spans="1:9" outlineLevel="1" x14ac:dyDescent="0.25">
      <c r="A823" s="2" t="s">
        <v>157</v>
      </c>
      <c r="B823" s="2" t="s">
        <v>697</v>
      </c>
      <c r="C823" s="2" t="s">
        <v>3</v>
      </c>
      <c r="D823" s="2" t="s">
        <v>4</v>
      </c>
      <c r="E823" s="2" t="s">
        <v>699</v>
      </c>
      <c r="F823" s="2" t="s">
        <v>700</v>
      </c>
      <c r="G823" s="2" t="s">
        <v>635</v>
      </c>
      <c r="H823" s="5">
        <v>112.99</v>
      </c>
      <c r="I823" s="5">
        <v>145540.75000000009</v>
      </c>
    </row>
    <row r="824" spans="1:9" outlineLevel="1" x14ac:dyDescent="0.25">
      <c r="A824" s="2" t="s">
        <v>157</v>
      </c>
      <c r="B824" s="2" t="s">
        <v>697</v>
      </c>
      <c r="C824" s="2" t="s">
        <v>3</v>
      </c>
      <c r="D824" s="2" t="s">
        <v>4</v>
      </c>
      <c r="E824" s="2" t="s">
        <v>699</v>
      </c>
      <c r="F824" s="2" t="s">
        <v>700</v>
      </c>
      <c r="G824" s="2" t="s">
        <v>635</v>
      </c>
      <c r="H824" s="5">
        <v>112.99</v>
      </c>
      <c r="I824" s="5">
        <v>145653.74000000008</v>
      </c>
    </row>
    <row r="825" spans="1:9" outlineLevel="1" x14ac:dyDescent="0.25">
      <c r="A825" s="2" t="s">
        <v>157</v>
      </c>
      <c r="B825" s="2" t="s">
        <v>701</v>
      </c>
      <c r="C825" s="2" t="s">
        <v>3</v>
      </c>
      <c r="D825" s="2" t="s">
        <v>4</v>
      </c>
      <c r="E825" s="2" t="s">
        <v>691</v>
      </c>
      <c r="F825" s="2" t="s">
        <v>702</v>
      </c>
      <c r="G825" s="2" t="s">
        <v>693</v>
      </c>
      <c r="H825" s="5">
        <v>104.77</v>
      </c>
      <c r="I825" s="5">
        <v>145758.51000000007</v>
      </c>
    </row>
    <row r="826" spans="1:9" outlineLevel="1" x14ac:dyDescent="0.25">
      <c r="A826" s="2" t="s">
        <v>157</v>
      </c>
      <c r="B826" s="2" t="s">
        <v>701</v>
      </c>
      <c r="C826" s="2" t="s">
        <v>3</v>
      </c>
      <c r="D826" s="2" t="s">
        <v>4</v>
      </c>
      <c r="E826" s="2" t="s">
        <v>614</v>
      </c>
      <c r="F826" s="2" t="s">
        <v>615</v>
      </c>
      <c r="G826" s="2" t="s">
        <v>616</v>
      </c>
      <c r="H826" s="5">
        <v>1200</v>
      </c>
      <c r="I826" s="5">
        <v>146958.51000000007</v>
      </c>
    </row>
    <row r="827" spans="1:9" outlineLevel="1" x14ac:dyDescent="0.25">
      <c r="A827" s="2" t="s">
        <v>157</v>
      </c>
      <c r="B827" s="2" t="s">
        <v>701</v>
      </c>
      <c r="C827" s="2" t="s">
        <v>3</v>
      </c>
      <c r="D827" s="2" t="s">
        <v>4</v>
      </c>
      <c r="E827" s="2" t="s">
        <v>608</v>
      </c>
      <c r="F827" s="2" t="s">
        <v>609</v>
      </c>
      <c r="G827" s="2" t="s">
        <v>610</v>
      </c>
      <c r="H827" s="5">
        <v>52</v>
      </c>
      <c r="I827" s="5">
        <v>147010.51000000007</v>
      </c>
    </row>
    <row r="828" spans="1:9" outlineLevel="1" x14ac:dyDescent="0.25">
      <c r="A828" s="2" t="s">
        <v>157</v>
      </c>
      <c r="B828" s="2" t="s">
        <v>701</v>
      </c>
      <c r="C828" s="2" t="s">
        <v>3</v>
      </c>
      <c r="D828" s="2" t="s">
        <v>4</v>
      </c>
      <c r="E828" s="2" t="s">
        <v>611</v>
      </c>
      <c r="F828" s="2" t="s">
        <v>612</v>
      </c>
      <c r="G828" s="2" t="s">
        <v>613</v>
      </c>
      <c r="H828" s="5">
        <v>119</v>
      </c>
      <c r="I828" s="5">
        <v>147129.51000000007</v>
      </c>
    </row>
    <row r="829" spans="1:9" outlineLevel="1" x14ac:dyDescent="0.25">
      <c r="A829" s="2" t="s">
        <v>157</v>
      </c>
      <c r="B829" s="2" t="s">
        <v>701</v>
      </c>
      <c r="C829" s="2" t="s">
        <v>3</v>
      </c>
      <c r="D829" s="2" t="s">
        <v>4</v>
      </c>
      <c r="E829" s="2" t="s">
        <v>703</v>
      </c>
      <c r="F829" s="2" t="s">
        <v>704</v>
      </c>
      <c r="G829" s="2" t="s">
        <v>674</v>
      </c>
      <c r="H829" s="5">
        <v>49.97</v>
      </c>
      <c r="I829" s="5">
        <v>147179.48000000007</v>
      </c>
    </row>
    <row r="830" spans="1:9" outlineLevel="1" x14ac:dyDescent="0.25">
      <c r="A830" s="2" t="s">
        <v>157</v>
      </c>
      <c r="B830" s="2" t="s">
        <v>7</v>
      </c>
      <c r="C830" s="2" t="s">
        <v>3</v>
      </c>
      <c r="D830" s="2" t="s">
        <v>4</v>
      </c>
      <c r="E830" s="2" t="s">
        <v>604</v>
      </c>
      <c r="F830" s="2" t="s">
        <v>618</v>
      </c>
      <c r="G830" s="2" t="s">
        <v>606</v>
      </c>
      <c r="H830" s="5">
        <v>415.26</v>
      </c>
      <c r="I830" s="5">
        <v>147594.74000000008</v>
      </c>
    </row>
    <row r="831" spans="1:9" outlineLevel="1" x14ac:dyDescent="0.25">
      <c r="A831" s="2" t="s">
        <v>157</v>
      </c>
      <c r="B831" s="2" t="s">
        <v>7</v>
      </c>
      <c r="C831" s="2" t="s">
        <v>3</v>
      </c>
      <c r="D831" s="2" t="s">
        <v>4</v>
      </c>
      <c r="E831" s="2" t="s">
        <v>604</v>
      </c>
      <c r="F831" s="2" t="s">
        <v>652</v>
      </c>
      <c r="G831" s="2" t="s">
        <v>606</v>
      </c>
      <c r="H831" s="5">
        <v>49.56</v>
      </c>
      <c r="I831" s="5">
        <v>147644.30000000008</v>
      </c>
    </row>
    <row r="832" spans="1:9" outlineLevel="1" x14ac:dyDescent="0.25">
      <c r="A832" s="2" t="s">
        <v>157</v>
      </c>
      <c r="B832" s="2" t="s">
        <v>103</v>
      </c>
      <c r="C832" s="2" t="s">
        <v>3</v>
      </c>
      <c r="D832" s="2" t="s">
        <v>4</v>
      </c>
      <c r="E832" s="2" t="s">
        <v>604</v>
      </c>
      <c r="F832" s="2" t="s">
        <v>618</v>
      </c>
      <c r="G832" s="2" t="s">
        <v>606</v>
      </c>
      <c r="H832" s="5">
        <v>29.77</v>
      </c>
      <c r="I832" s="5">
        <v>147674.07000000007</v>
      </c>
    </row>
    <row r="833" spans="1:9" outlineLevel="1" x14ac:dyDescent="0.25">
      <c r="A833" s="2" t="s">
        <v>157</v>
      </c>
      <c r="B833" s="2" t="s">
        <v>103</v>
      </c>
      <c r="C833" s="2" t="s">
        <v>603</v>
      </c>
      <c r="D833" s="2" t="s">
        <v>4</v>
      </c>
      <c r="E833" s="2" t="s">
        <v>604</v>
      </c>
      <c r="F833" s="2" t="s">
        <v>618</v>
      </c>
      <c r="G833" s="2" t="s">
        <v>606</v>
      </c>
      <c r="H833" s="5">
        <v>-0.28999999999999998</v>
      </c>
      <c r="I833" s="5">
        <v>147673.78000000006</v>
      </c>
    </row>
    <row r="834" spans="1:9" outlineLevel="1" x14ac:dyDescent="0.25">
      <c r="A834" s="2" t="s">
        <v>157</v>
      </c>
      <c r="B834" s="2" t="s">
        <v>103</v>
      </c>
      <c r="C834" s="2" t="s">
        <v>3</v>
      </c>
      <c r="D834" s="2" t="s">
        <v>4</v>
      </c>
      <c r="E834" s="2" t="s">
        <v>624</v>
      </c>
      <c r="F834" s="2" t="s">
        <v>705</v>
      </c>
      <c r="G834" s="2" t="s">
        <v>606</v>
      </c>
      <c r="H834" s="5">
        <v>223.82</v>
      </c>
      <c r="I834" s="5">
        <v>147897.60000000006</v>
      </c>
    </row>
    <row r="835" spans="1:9" outlineLevel="1" x14ac:dyDescent="0.25">
      <c r="A835" s="2" t="s">
        <v>157</v>
      </c>
      <c r="B835" s="2" t="s">
        <v>103</v>
      </c>
      <c r="C835" s="2" t="s">
        <v>3</v>
      </c>
      <c r="D835" s="2" t="s">
        <v>4</v>
      </c>
      <c r="E835" s="2" t="s">
        <v>691</v>
      </c>
      <c r="F835" s="2" t="s">
        <v>706</v>
      </c>
      <c r="G835" s="2" t="s">
        <v>693</v>
      </c>
      <c r="H835" s="5">
        <v>159.75</v>
      </c>
      <c r="I835" s="5">
        <v>148057.35000000006</v>
      </c>
    </row>
    <row r="836" spans="1:9" outlineLevel="1" x14ac:dyDescent="0.25">
      <c r="A836" s="2" t="s">
        <v>157</v>
      </c>
      <c r="B836" s="2" t="s">
        <v>103</v>
      </c>
      <c r="C836" s="2" t="s">
        <v>3</v>
      </c>
      <c r="D836" s="2" t="s">
        <v>4</v>
      </c>
      <c r="E836" s="2" t="s">
        <v>626</v>
      </c>
      <c r="F836" s="2" t="s">
        <v>637</v>
      </c>
      <c r="G836" s="2" t="s">
        <v>73</v>
      </c>
      <c r="H836" s="5">
        <v>888.1</v>
      </c>
      <c r="I836" s="5">
        <v>148945.45000000007</v>
      </c>
    </row>
    <row r="837" spans="1:9" outlineLevel="1" x14ac:dyDescent="0.25">
      <c r="A837" s="2" t="s">
        <v>157</v>
      </c>
      <c r="B837" s="2" t="s">
        <v>103</v>
      </c>
      <c r="C837" s="2" t="s">
        <v>3</v>
      </c>
      <c r="D837" s="2" t="s">
        <v>4</v>
      </c>
      <c r="E837" s="2" t="s">
        <v>687</v>
      </c>
      <c r="F837" s="2" t="s">
        <v>688</v>
      </c>
      <c r="G837" s="2" t="s">
        <v>657</v>
      </c>
      <c r="H837" s="5">
        <v>1259.74</v>
      </c>
      <c r="I837" s="5">
        <v>150205.19000000006</v>
      </c>
    </row>
    <row r="838" spans="1:9" outlineLevel="1" x14ac:dyDescent="0.25">
      <c r="A838" s="2" t="s">
        <v>157</v>
      </c>
      <c r="B838" s="2" t="s">
        <v>104</v>
      </c>
      <c r="C838" s="2" t="s">
        <v>3</v>
      </c>
      <c r="D838" s="2" t="s">
        <v>4</v>
      </c>
      <c r="E838" s="2" t="s">
        <v>604</v>
      </c>
      <c r="F838" s="2" t="s">
        <v>607</v>
      </c>
      <c r="G838" s="2" t="s">
        <v>606</v>
      </c>
      <c r="H838" s="5">
        <v>53.61</v>
      </c>
      <c r="I838" s="5">
        <v>150258.80000000005</v>
      </c>
    </row>
    <row r="839" spans="1:9" outlineLevel="1" x14ac:dyDescent="0.25">
      <c r="A839" s="2" t="s">
        <v>157</v>
      </c>
      <c r="B839" s="2" t="s">
        <v>104</v>
      </c>
      <c r="C839" s="2" t="s">
        <v>603</v>
      </c>
      <c r="D839" s="2" t="s">
        <v>4</v>
      </c>
      <c r="E839" s="2" t="s">
        <v>604</v>
      </c>
      <c r="F839" s="2" t="s">
        <v>607</v>
      </c>
      <c r="G839" s="2" t="s">
        <v>606</v>
      </c>
      <c r="H839" s="5">
        <v>-39.369999999999997</v>
      </c>
      <c r="I839" s="5">
        <v>150219.43000000005</v>
      </c>
    </row>
    <row r="840" spans="1:9" outlineLevel="1" x14ac:dyDescent="0.25">
      <c r="A840" s="2" t="s">
        <v>157</v>
      </c>
      <c r="B840" s="2" t="s">
        <v>104</v>
      </c>
      <c r="C840" s="2" t="s">
        <v>603</v>
      </c>
      <c r="D840" s="2" t="s">
        <v>4</v>
      </c>
      <c r="E840" s="2" t="s">
        <v>604</v>
      </c>
      <c r="F840" s="2" t="s">
        <v>605</v>
      </c>
      <c r="G840" s="2" t="s">
        <v>606</v>
      </c>
      <c r="H840" s="5">
        <v>-53.61</v>
      </c>
      <c r="I840" s="5">
        <v>150165.82000000007</v>
      </c>
    </row>
    <row r="841" spans="1:9" outlineLevel="1" x14ac:dyDescent="0.25">
      <c r="A841" s="2" t="s">
        <v>157</v>
      </c>
      <c r="B841" s="2" t="s">
        <v>104</v>
      </c>
      <c r="C841" s="2" t="s">
        <v>3</v>
      </c>
      <c r="D841" s="2" t="s">
        <v>4</v>
      </c>
      <c r="E841" s="2" t="s">
        <v>604</v>
      </c>
      <c r="F841" s="2" t="s">
        <v>618</v>
      </c>
      <c r="G841" s="2" t="s">
        <v>606</v>
      </c>
      <c r="H841" s="5">
        <v>21.34</v>
      </c>
      <c r="I841" s="5">
        <v>150187.16000000006</v>
      </c>
    </row>
    <row r="842" spans="1:9" outlineLevel="1" x14ac:dyDescent="0.25">
      <c r="A842" s="2" t="s">
        <v>157</v>
      </c>
      <c r="B842" s="2" t="s">
        <v>104</v>
      </c>
      <c r="C842" s="2" t="s">
        <v>3</v>
      </c>
      <c r="D842" s="2" t="s">
        <v>4</v>
      </c>
      <c r="E842" s="2" t="s">
        <v>604</v>
      </c>
      <c r="F842" s="2" t="s">
        <v>618</v>
      </c>
      <c r="G842" s="2" t="s">
        <v>606</v>
      </c>
      <c r="H842" s="5">
        <v>0.28999999999999998</v>
      </c>
      <c r="I842" s="5">
        <v>150187.45000000007</v>
      </c>
    </row>
    <row r="843" spans="1:9" outlineLevel="1" x14ac:dyDescent="0.25">
      <c r="A843" s="2" t="s">
        <v>157</v>
      </c>
      <c r="B843" s="2" t="s">
        <v>104</v>
      </c>
      <c r="C843" s="2" t="s">
        <v>603</v>
      </c>
      <c r="D843" s="2" t="s">
        <v>4</v>
      </c>
      <c r="E843" s="2" t="s">
        <v>624</v>
      </c>
      <c r="F843" s="2" t="s">
        <v>705</v>
      </c>
      <c r="G843" s="2" t="s">
        <v>606</v>
      </c>
      <c r="H843" s="5">
        <v>-21.71</v>
      </c>
      <c r="I843" s="5">
        <v>150165.74000000008</v>
      </c>
    </row>
    <row r="844" spans="1:9" outlineLevel="1" x14ac:dyDescent="0.25">
      <c r="A844" s="2" t="s">
        <v>157</v>
      </c>
      <c r="B844" s="2" t="s">
        <v>104</v>
      </c>
      <c r="C844" s="2" t="s">
        <v>3</v>
      </c>
      <c r="D844" s="2" t="s">
        <v>4</v>
      </c>
      <c r="E844" s="2" t="s">
        <v>624</v>
      </c>
      <c r="F844" s="2" t="s">
        <v>705</v>
      </c>
      <c r="G844" s="2" t="s">
        <v>606</v>
      </c>
      <c r="H844" s="5">
        <v>730.28</v>
      </c>
      <c r="I844" s="5">
        <v>150896.02000000008</v>
      </c>
    </row>
    <row r="845" spans="1:9" outlineLevel="1" x14ac:dyDescent="0.25">
      <c r="A845" s="2" t="s">
        <v>157</v>
      </c>
      <c r="B845" s="2" t="s">
        <v>104</v>
      </c>
      <c r="C845" s="2" t="s">
        <v>3</v>
      </c>
      <c r="D845" s="2" t="s">
        <v>4</v>
      </c>
      <c r="E845" s="2" t="s">
        <v>620</v>
      </c>
      <c r="F845" s="2" t="s">
        <v>621</v>
      </c>
      <c r="G845" s="2" t="s">
        <v>622</v>
      </c>
      <c r="H845" s="5">
        <v>372</v>
      </c>
      <c r="I845" s="5">
        <v>151268.02000000008</v>
      </c>
    </row>
    <row r="846" spans="1:9" outlineLevel="1" x14ac:dyDescent="0.25">
      <c r="A846" s="2" t="s">
        <v>157</v>
      </c>
      <c r="B846" s="2" t="s">
        <v>707</v>
      </c>
      <c r="C846" s="2" t="s">
        <v>3</v>
      </c>
      <c r="D846" s="2" t="s">
        <v>4</v>
      </c>
      <c r="E846" s="2" t="s">
        <v>624</v>
      </c>
      <c r="F846" s="2" t="s">
        <v>705</v>
      </c>
      <c r="G846" s="2" t="s">
        <v>606</v>
      </c>
      <c r="H846" s="5">
        <v>289.7</v>
      </c>
      <c r="I846" s="5">
        <v>151557.72000000009</v>
      </c>
    </row>
    <row r="847" spans="1:9" outlineLevel="1" x14ac:dyDescent="0.25">
      <c r="A847" s="2" t="s">
        <v>157</v>
      </c>
      <c r="B847" s="2" t="s">
        <v>707</v>
      </c>
      <c r="C847" s="2" t="s">
        <v>3</v>
      </c>
      <c r="D847" s="2" t="s">
        <v>4</v>
      </c>
      <c r="E847" s="2" t="s">
        <v>624</v>
      </c>
      <c r="F847" s="2" t="s">
        <v>705</v>
      </c>
      <c r="G847" s="2" t="s">
        <v>606</v>
      </c>
      <c r="H847" s="5">
        <v>194.71</v>
      </c>
      <c r="I847" s="5">
        <v>151752.43000000008</v>
      </c>
    </row>
    <row r="848" spans="1:9" outlineLevel="1" x14ac:dyDescent="0.25">
      <c r="A848" s="2" t="s">
        <v>157</v>
      </c>
      <c r="B848" s="2" t="s">
        <v>707</v>
      </c>
      <c r="C848" s="2" t="s">
        <v>3</v>
      </c>
      <c r="D848" s="2" t="s">
        <v>4</v>
      </c>
      <c r="E848" s="2" t="s">
        <v>626</v>
      </c>
      <c r="F848" s="2" t="s">
        <v>637</v>
      </c>
      <c r="G848" s="2" t="s">
        <v>73</v>
      </c>
      <c r="H848" s="5">
        <v>193.99</v>
      </c>
      <c r="I848" s="5">
        <v>151946.42000000007</v>
      </c>
    </row>
    <row r="849" spans="1:9" outlineLevel="1" x14ac:dyDescent="0.25">
      <c r="A849" s="2" t="s">
        <v>157</v>
      </c>
      <c r="B849" s="2" t="s">
        <v>707</v>
      </c>
      <c r="C849" s="2" t="s">
        <v>3</v>
      </c>
      <c r="D849" s="2" t="s">
        <v>4</v>
      </c>
      <c r="E849" s="2" t="s">
        <v>626</v>
      </c>
      <c r="F849" s="2" t="s">
        <v>637</v>
      </c>
      <c r="G849" s="2" t="s">
        <v>73</v>
      </c>
      <c r="H849" s="5">
        <v>214.99</v>
      </c>
      <c r="I849" s="5">
        <v>152161.41000000006</v>
      </c>
    </row>
    <row r="850" spans="1:9" outlineLevel="1" x14ac:dyDescent="0.25">
      <c r="A850" s="2" t="s">
        <v>157</v>
      </c>
      <c r="B850" s="2" t="s">
        <v>707</v>
      </c>
      <c r="C850" s="2" t="s">
        <v>603</v>
      </c>
      <c r="D850" s="2" t="s">
        <v>4</v>
      </c>
      <c r="E850" s="2" t="s">
        <v>626</v>
      </c>
      <c r="F850" s="2" t="s">
        <v>637</v>
      </c>
      <c r="G850" s="2" t="s">
        <v>73</v>
      </c>
      <c r="H850" s="5">
        <v>-193.99</v>
      </c>
      <c r="I850" s="5">
        <v>151967.42000000007</v>
      </c>
    </row>
    <row r="851" spans="1:9" outlineLevel="1" x14ac:dyDescent="0.25">
      <c r="A851" s="2" t="s">
        <v>157</v>
      </c>
      <c r="B851" s="2" t="s">
        <v>707</v>
      </c>
      <c r="C851" s="2" t="s">
        <v>3</v>
      </c>
      <c r="D851" s="2" t="s">
        <v>4</v>
      </c>
      <c r="E851" s="2" t="s">
        <v>708</v>
      </c>
      <c r="F851" s="2" t="s">
        <v>709</v>
      </c>
      <c r="G851" s="2" t="s">
        <v>710</v>
      </c>
      <c r="H851" s="5">
        <v>2166.96</v>
      </c>
      <c r="I851" s="5">
        <v>154134.38000000006</v>
      </c>
    </row>
    <row r="852" spans="1:9" outlineLevel="1" x14ac:dyDescent="0.25">
      <c r="A852" s="2" t="s">
        <v>157</v>
      </c>
      <c r="B852" s="2" t="s">
        <v>115</v>
      </c>
      <c r="C852" s="2" t="s">
        <v>603</v>
      </c>
      <c r="D852" s="2" t="s">
        <v>4</v>
      </c>
      <c r="E852" s="2" t="s">
        <v>604</v>
      </c>
      <c r="F852" s="2" t="s">
        <v>618</v>
      </c>
      <c r="G852" s="2" t="s">
        <v>606</v>
      </c>
      <c r="H852" s="5">
        <v>-719.74</v>
      </c>
      <c r="I852" s="5">
        <v>153414.64000000007</v>
      </c>
    </row>
    <row r="853" spans="1:9" outlineLevel="1" x14ac:dyDescent="0.25">
      <c r="A853" s="2" t="s">
        <v>157</v>
      </c>
      <c r="B853" s="2" t="s">
        <v>115</v>
      </c>
      <c r="C853" s="2" t="s">
        <v>603</v>
      </c>
      <c r="D853" s="2" t="s">
        <v>4</v>
      </c>
      <c r="E853" s="2" t="s">
        <v>604</v>
      </c>
      <c r="F853" s="2" t="s">
        <v>618</v>
      </c>
      <c r="G853" s="2" t="s">
        <v>606</v>
      </c>
      <c r="H853" s="5">
        <v>-254.39</v>
      </c>
      <c r="I853" s="5">
        <v>153160.25000000006</v>
      </c>
    </row>
    <row r="854" spans="1:9" outlineLevel="1" x14ac:dyDescent="0.25">
      <c r="A854" s="2" t="s">
        <v>157</v>
      </c>
      <c r="B854" s="2" t="s">
        <v>115</v>
      </c>
      <c r="C854" s="2" t="s">
        <v>3</v>
      </c>
      <c r="D854" s="2" t="s">
        <v>4</v>
      </c>
      <c r="E854" s="2" t="s">
        <v>624</v>
      </c>
      <c r="F854" s="2" t="s">
        <v>705</v>
      </c>
      <c r="G854" s="2" t="s">
        <v>606</v>
      </c>
      <c r="H854" s="5">
        <v>239.35</v>
      </c>
      <c r="I854" s="5">
        <v>153399.60000000006</v>
      </c>
    </row>
    <row r="855" spans="1:9" outlineLevel="1" x14ac:dyDescent="0.25">
      <c r="A855" s="2" t="s">
        <v>157</v>
      </c>
      <c r="B855" s="2" t="s">
        <v>115</v>
      </c>
      <c r="C855" s="2" t="s">
        <v>3</v>
      </c>
      <c r="D855" s="2" t="s">
        <v>4</v>
      </c>
      <c r="E855" s="2" t="s">
        <v>711</v>
      </c>
      <c r="F855" s="2" t="s">
        <v>712</v>
      </c>
      <c r="G855" s="2" t="s">
        <v>635</v>
      </c>
      <c r="H855" s="5">
        <v>194.94</v>
      </c>
      <c r="I855" s="5">
        <v>153594.54000000007</v>
      </c>
    </row>
    <row r="856" spans="1:9" outlineLevel="1" x14ac:dyDescent="0.25">
      <c r="A856" s="2" t="s">
        <v>157</v>
      </c>
      <c r="B856" s="2" t="s">
        <v>115</v>
      </c>
      <c r="C856" s="2" t="s">
        <v>3</v>
      </c>
      <c r="D856" s="2" t="s">
        <v>4</v>
      </c>
      <c r="E856" s="2" t="s">
        <v>713</v>
      </c>
      <c r="F856" s="2" t="s">
        <v>714</v>
      </c>
      <c r="G856" s="2" t="s">
        <v>55</v>
      </c>
      <c r="H856" s="5">
        <v>59.95</v>
      </c>
      <c r="I856" s="5">
        <v>153654.49000000008</v>
      </c>
    </row>
    <row r="857" spans="1:9" outlineLevel="1" x14ac:dyDescent="0.25">
      <c r="A857" s="2" t="s">
        <v>157</v>
      </c>
      <c r="B857" s="2" t="s">
        <v>118</v>
      </c>
      <c r="C857" s="2" t="s">
        <v>3</v>
      </c>
      <c r="D857" s="2" t="s">
        <v>4</v>
      </c>
      <c r="E857" s="2" t="s">
        <v>624</v>
      </c>
      <c r="F857" s="2" t="s">
        <v>705</v>
      </c>
      <c r="G857" s="2" t="s">
        <v>606</v>
      </c>
      <c r="H857" s="5">
        <v>470.96</v>
      </c>
      <c r="I857" s="5">
        <v>154125.45000000007</v>
      </c>
    </row>
    <row r="858" spans="1:9" outlineLevel="1" x14ac:dyDescent="0.25">
      <c r="A858" s="2" t="s">
        <v>157</v>
      </c>
      <c r="B858" s="2" t="s">
        <v>118</v>
      </c>
      <c r="C858" s="2" t="s">
        <v>3</v>
      </c>
      <c r="D858" s="2" t="s">
        <v>4</v>
      </c>
      <c r="E858" s="2" t="s">
        <v>711</v>
      </c>
      <c r="F858" s="2" t="s">
        <v>712</v>
      </c>
      <c r="G858" s="2" t="s">
        <v>635</v>
      </c>
      <c r="H858" s="5">
        <v>463.74</v>
      </c>
      <c r="I858" s="5">
        <v>154589.19000000006</v>
      </c>
    </row>
    <row r="859" spans="1:9" outlineLevel="1" x14ac:dyDescent="0.25">
      <c r="A859" s="2" t="s">
        <v>157</v>
      </c>
      <c r="B859" s="2" t="s">
        <v>118</v>
      </c>
      <c r="C859" s="2" t="s">
        <v>3</v>
      </c>
      <c r="D859" s="2" t="s">
        <v>4</v>
      </c>
      <c r="E859" s="2" t="s">
        <v>711</v>
      </c>
      <c r="F859" s="2" t="s">
        <v>712</v>
      </c>
      <c r="G859" s="2" t="s">
        <v>635</v>
      </c>
      <c r="H859" s="5">
        <v>100</v>
      </c>
      <c r="I859" s="5">
        <v>154689.19000000006</v>
      </c>
    </row>
    <row r="860" spans="1:9" outlineLevel="1" x14ac:dyDescent="0.25">
      <c r="A860" s="2" t="s">
        <v>157</v>
      </c>
      <c r="B860" s="2" t="s">
        <v>715</v>
      </c>
      <c r="C860" s="2" t="s">
        <v>3</v>
      </c>
      <c r="D860" s="2" t="s">
        <v>4</v>
      </c>
      <c r="E860" s="2" t="s">
        <v>716</v>
      </c>
      <c r="F860" s="2" t="s">
        <v>717</v>
      </c>
      <c r="G860" s="2" t="s">
        <v>718</v>
      </c>
      <c r="H860" s="5">
        <v>13</v>
      </c>
      <c r="I860" s="5">
        <v>154702.19000000006</v>
      </c>
    </row>
    <row r="861" spans="1:9" outlineLevel="1" x14ac:dyDescent="0.25">
      <c r="A861" s="2" t="s">
        <v>157</v>
      </c>
      <c r="B861" s="2" t="s">
        <v>715</v>
      </c>
      <c r="C861" s="2" t="s">
        <v>3</v>
      </c>
      <c r="D861" s="2" t="s">
        <v>4</v>
      </c>
      <c r="E861" s="2" t="s">
        <v>719</v>
      </c>
      <c r="F861" s="2" t="s">
        <v>720</v>
      </c>
      <c r="G861" s="2" t="s">
        <v>674</v>
      </c>
      <c r="H861" s="5">
        <v>15</v>
      </c>
      <c r="I861" s="5">
        <v>154717.19000000006</v>
      </c>
    </row>
    <row r="862" spans="1:9" outlineLevel="1" x14ac:dyDescent="0.25">
      <c r="A862" s="2" t="s">
        <v>157</v>
      </c>
      <c r="B862" s="2" t="s">
        <v>123</v>
      </c>
      <c r="C862" s="2" t="s">
        <v>3</v>
      </c>
      <c r="D862" s="2" t="s">
        <v>4</v>
      </c>
      <c r="E862" s="2" t="s">
        <v>626</v>
      </c>
      <c r="F862" s="2" t="s">
        <v>637</v>
      </c>
      <c r="G862" s="2" t="s">
        <v>73</v>
      </c>
      <c r="H862" s="5">
        <v>630</v>
      </c>
      <c r="I862" s="5">
        <v>155347.19000000006</v>
      </c>
    </row>
    <row r="863" spans="1:9" outlineLevel="1" x14ac:dyDescent="0.25">
      <c r="A863" s="2" t="s">
        <v>157</v>
      </c>
      <c r="B863" s="2" t="s">
        <v>721</v>
      </c>
      <c r="C863" s="2" t="s">
        <v>3</v>
      </c>
      <c r="D863" s="2" t="s">
        <v>4</v>
      </c>
      <c r="E863" s="2" t="s">
        <v>626</v>
      </c>
      <c r="F863" s="2" t="s">
        <v>637</v>
      </c>
      <c r="G863" s="2" t="s">
        <v>73</v>
      </c>
      <c r="H863" s="5">
        <v>97.13</v>
      </c>
      <c r="I863" s="5">
        <v>155444.32000000007</v>
      </c>
    </row>
    <row r="864" spans="1:9" outlineLevel="1" x14ac:dyDescent="0.25">
      <c r="A864" s="2" t="s">
        <v>157</v>
      </c>
      <c r="B864" s="2" t="s">
        <v>721</v>
      </c>
      <c r="C864" s="2" t="s">
        <v>3</v>
      </c>
      <c r="D864" s="2" t="s">
        <v>4</v>
      </c>
      <c r="E864" s="2" t="s">
        <v>645</v>
      </c>
      <c r="F864" s="2" t="s">
        <v>722</v>
      </c>
      <c r="G864" s="2" t="s">
        <v>6</v>
      </c>
      <c r="H864" s="5">
        <v>39</v>
      </c>
      <c r="I864" s="5">
        <v>155483.32000000007</v>
      </c>
    </row>
    <row r="865" spans="1:9" outlineLevel="1" x14ac:dyDescent="0.25">
      <c r="A865" s="2" t="s">
        <v>157</v>
      </c>
      <c r="B865" s="2" t="s">
        <v>721</v>
      </c>
      <c r="C865" s="2" t="s">
        <v>3</v>
      </c>
      <c r="D865" s="2" t="s">
        <v>4</v>
      </c>
      <c r="E865" s="2" t="s">
        <v>723</v>
      </c>
      <c r="F865" s="2" t="s">
        <v>724</v>
      </c>
      <c r="G865" s="2" t="s">
        <v>55</v>
      </c>
      <c r="H865" s="5">
        <v>400</v>
      </c>
      <c r="I865" s="5">
        <v>155883.32000000007</v>
      </c>
    </row>
    <row r="866" spans="1:9" outlineLevel="1" x14ac:dyDescent="0.25">
      <c r="A866" s="2" t="s">
        <v>157</v>
      </c>
      <c r="B866" s="2" t="s">
        <v>725</v>
      </c>
      <c r="C866" s="2" t="s">
        <v>603</v>
      </c>
      <c r="D866" s="2" t="s">
        <v>4</v>
      </c>
      <c r="E866" s="2" t="s">
        <v>604</v>
      </c>
      <c r="F866" s="2" t="s">
        <v>618</v>
      </c>
      <c r="G866" s="2" t="s">
        <v>606</v>
      </c>
      <c r="H866" s="5">
        <v>-181.25</v>
      </c>
      <c r="I866" s="5">
        <v>155702.07000000007</v>
      </c>
    </row>
    <row r="867" spans="1:9" outlineLevel="1" x14ac:dyDescent="0.25">
      <c r="A867" s="2" t="s">
        <v>157</v>
      </c>
      <c r="B867" s="2" t="s">
        <v>725</v>
      </c>
      <c r="C867" s="2" t="s">
        <v>603</v>
      </c>
      <c r="D867" s="2" t="s">
        <v>4</v>
      </c>
      <c r="E867" s="2" t="s">
        <v>604</v>
      </c>
      <c r="F867" s="2" t="s">
        <v>618</v>
      </c>
      <c r="G867" s="2" t="s">
        <v>606</v>
      </c>
      <c r="H867" s="5">
        <v>-181.25</v>
      </c>
      <c r="I867" s="5">
        <v>155520.82000000007</v>
      </c>
    </row>
    <row r="868" spans="1:9" outlineLevel="1" x14ac:dyDescent="0.25">
      <c r="A868" s="2" t="s">
        <v>157</v>
      </c>
      <c r="B868" s="2" t="s">
        <v>127</v>
      </c>
      <c r="C868" s="2" t="s">
        <v>603</v>
      </c>
      <c r="D868" s="2" t="s">
        <v>4</v>
      </c>
      <c r="E868" s="2" t="s">
        <v>604</v>
      </c>
      <c r="F868" s="2" t="s">
        <v>618</v>
      </c>
      <c r="G868" s="2" t="s">
        <v>606</v>
      </c>
      <c r="H868" s="5">
        <v>-126.13</v>
      </c>
      <c r="I868" s="5">
        <v>155394.69000000006</v>
      </c>
    </row>
    <row r="869" spans="1:9" outlineLevel="1" x14ac:dyDescent="0.25">
      <c r="A869" s="2" t="s">
        <v>157</v>
      </c>
      <c r="B869" s="2" t="s">
        <v>127</v>
      </c>
      <c r="C869" s="2" t="s">
        <v>603</v>
      </c>
      <c r="D869" s="2" t="s">
        <v>4</v>
      </c>
      <c r="E869" s="2" t="s">
        <v>645</v>
      </c>
      <c r="F869" s="2" t="s">
        <v>646</v>
      </c>
      <c r="G869" s="2" t="s">
        <v>117</v>
      </c>
      <c r="H869" s="5">
        <v>-30000</v>
      </c>
      <c r="I869" s="5">
        <v>125394.69000000006</v>
      </c>
    </row>
    <row r="870" spans="1:9" outlineLevel="1" x14ac:dyDescent="0.25">
      <c r="A870" s="2" t="s">
        <v>157</v>
      </c>
      <c r="B870" s="2" t="s">
        <v>127</v>
      </c>
      <c r="C870" s="2" t="s">
        <v>3</v>
      </c>
      <c r="D870" s="2" t="s">
        <v>4</v>
      </c>
      <c r="E870" s="2" t="s">
        <v>726</v>
      </c>
      <c r="F870" s="2" t="s">
        <v>727</v>
      </c>
      <c r="G870" s="2" t="s">
        <v>137</v>
      </c>
      <c r="H870" s="5">
        <v>1000</v>
      </c>
      <c r="I870" s="5">
        <v>126394.69000000006</v>
      </c>
    </row>
    <row r="871" spans="1:9" outlineLevel="1" x14ac:dyDescent="0.25">
      <c r="A871" s="2" t="s">
        <v>157</v>
      </c>
      <c r="B871" s="2" t="s">
        <v>728</v>
      </c>
      <c r="C871" s="2" t="s">
        <v>3</v>
      </c>
      <c r="D871" s="2" t="s">
        <v>4</v>
      </c>
      <c r="E871" s="2" t="s">
        <v>645</v>
      </c>
      <c r="F871" s="2" t="s">
        <v>665</v>
      </c>
      <c r="G871" s="2" t="s">
        <v>666</v>
      </c>
      <c r="H871" s="5">
        <v>1736.43</v>
      </c>
      <c r="I871" s="5">
        <v>128131.12000000005</v>
      </c>
    </row>
    <row r="872" spans="1:9" outlineLevel="1" x14ac:dyDescent="0.25">
      <c r="A872" s="2" t="s">
        <v>157</v>
      </c>
      <c r="B872" s="2" t="s">
        <v>729</v>
      </c>
      <c r="C872" s="2" t="s">
        <v>603</v>
      </c>
      <c r="D872" s="2" t="s">
        <v>4</v>
      </c>
      <c r="E872" s="2" t="s">
        <v>645</v>
      </c>
      <c r="F872" s="2" t="s">
        <v>646</v>
      </c>
      <c r="G872" s="2" t="s">
        <v>117</v>
      </c>
      <c r="H872" s="5">
        <v>-22772</v>
      </c>
      <c r="I872" s="5">
        <v>105359.12000000005</v>
      </c>
    </row>
    <row r="873" spans="1:9" outlineLevel="1" x14ac:dyDescent="0.25">
      <c r="A873" s="2" t="s">
        <v>157</v>
      </c>
      <c r="B873" s="2" t="s">
        <v>730</v>
      </c>
      <c r="C873" s="2" t="s">
        <v>3</v>
      </c>
      <c r="D873" s="2" t="s">
        <v>4</v>
      </c>
      <c r="E873" s="2" t="s">
        <v>604</v>
      </c>
      <c r="F873" s="2" t="s">
        <v>652</v>
      </c>
      <c r="G873" s="2" t="s">
        <v>606</v>
      </c>
      <c r="H873" s="5">
        <v>53.87</v>
      </c>
      <c r="I873" s="5">
        <v>105412.99000000005</v>
      </c>
    </row>
    <row r="874" spans="1:9" outlineLevel="1" x14ac:dyDescent="0.25">
      <c r="A874" s="2" t="s">
        <v>157</v>
      </c>
      <c r="B874" s="2" t="s">
        <v>730</v>
      </c>
      <c r="C874" s="2" t="s">
        <v>3</v>
      </c>
      <c r="D874" s="2" t="s">
        <v>4</v>
      </c>
      <c r="E874" s="2" t="s">
        <v>661</v>
      </c>
      <c r="F874" s="2" t="s">
        <v>663</v>
      </c>
      <c r="G874" s="2" t="s">
        <v>31</v>
      </c>
      <c r="H874" s="5">
        <v>297</v>
      </c>
      <c r="I874" s="5">
        <v>105709.99000000005</v>
      </c>
    </row>
    <row r="875" spans="1:9" outlineLevel="1" x14ac:dyDescent="0.25">
      <c r="A875" s="2" t="s">
        <v>157</v>
      </c>
      <c r="B875" s="2" t="s">
        <v>731</v>
      </c>
      <c r="C875" s="2" t="s">
        <v>3</v>
      </c>
      <c r="D875" s="2" t="s">
        <v>4</v>
      </c>
      <c r="E875" s="2" t="s">
        <v>626</v>
      </c>
      <c r="F875" s="2" t="s">
        <v>637</v>
      </c>
      <c r="G875" s="2" t="s">
        <v>73</v>
      </c>
      <c r="H875" s="5">
        <v>630</v>
      </c>
      <c r="I875" s="5">
        <v>106339.99000000005</v>
      </c>
    </row>
    <row r="876" spans="1:9" outlineLevel="1" x14ac:dyDescent="0.25">
      <c r="A876" s="2" t="s">
        <v>157</v>
      </c>
      <c r="B876" s="2" t="s">
        <v>731</v>
      </c>
      <c r="C876" s="2" t="s">
        <v>3</v>
      </c>
      <c r="D876" s="2" t="s">
        <v>4</v>
      </c>
      <c r="E876" s="2" t="s">
        <v>732</v>
      </c>
      <c r="F876" s="2" t="s">
        <v>733</v>
      </c>
      <c r="G876" s="2" t="s">
        <v>674</v>
      </c>
      <c r="H876" s="5">
        <v>227.88</v>
      </c>
      <c r="I876" s="5">
        <v>106567.87000000005</v>
      </c>
    </row>
    <row r="877" spans="1:9" outlineLevel="1" x14ac:dyDescent="0.25">
      <c r="A877" s="2" t="s">
        <v>157</v>
      </c>
      <c r="B877" s="2" t="s">
        <v>130</v>
      </c>
      <c r="C877" s="2" t="s">
        <v>603</v>
      </c>
      <c r="D877" s="2" t="s">
        <v>4</v>
      </c>
      <c r="E877" s="2" t="s">
        <v>604</v>
      </c>
      <c r="F877" s="2" t="s">
        <v>652</v>
      </c>
      <c r="G877" s="2" t="s">
        <v>606</v>
      </c>
      <c r="H877" s="5">
        <v>-295.74</v>
      </c>
      <c r="I877" s="5">
        <v>106272.13000000005</v>
      </c>
    </row>
    <row r="878" spans="1:9" outlineLevel="1" x14ac:dyDescent="0.25">
      <c r="A878" s="2" t="s">
        <v>157</v>
      </c>
      <c r="B878" s="2" t="s">
        <v>130</v>
      </c>
      <c r="C878" s="2" t="s">
        <v>3</v>
      </c>
      <c r="D878" s="2" t="s">
        <v>4</v>
      </c>
      <c r="E878" s="2" t="s">
        <v>624</v>
      </c>
      <c r="F878" s="2" t="s">
        <v>705</v>
      </c>
      <c r="G878" s="2" t="s">
        <v>606</v>
      </c>
      <c r="H878" s="5">
        <v>327.78</v>
      </c>
      <c r="I878" s="5">
        <v>106599.91000000005</v>
      </c>
    </row>
    <row r="879" spans="1:9" outlineLevel="1" x14ac:dyDescent="0.25">
      <c r="A879" s="2" t="s">
        <v>157</v>
      </c>
      <c r="B879" s="2" t="s">
        <v>130</v>
      </c>
      <c r="C879" s="2" t="s">
        <v>3</v>
      </c>
      <c r="D879" s="2" t="s">
        <v>4</v>
      </c>
      <c r="E879" s="2" t="s">
        <v>734</v>
      </c>
      <c r="F879" s="2" t="s">
        <v>735</v>
      </c>
      <c r="G879" s="2" t="s">
        <v>616</v>
      </c>
      <c r="H879" s="5">
        <v>888.05</v>
      </c>
      <c r="I879" s="5">
        <v>107487.96000000005</v>
      </c>
    </row>
    <row r="880" spans="1:9" outlineLevel="1" x14ac:dyDescent="0.25">
      <c r="A880" s="2" t="s">
        <v>157</v>
      </c>
      <c r="B880" s="2" t="s">
        <v>130</v>
      </c>
      <c r="C880" s="2" t="s">
        <v>3</v>
      </c>
      <c r="D880" s="2" t="s">
        <v>4</v>
      </c>
      <c r="E880" s="2" t="s">
        <v>734</v>
      </c>
      <c r="F880" s="2" t="s">
        <v>735</v>
      </c>
      <c r="G880" s="2" t="s">
        <v>616</v>
      </c>
      <c r="H880" s="5">
        <v>1629.24</v>
      </c>
      <c r="I880" s="5">
        <v>109117.20000000006</v>
      </c>
    </row>
    <row r="881" spans="1:9" outlineLevel="1" x14ac:dyDescent="0.25">
      <c r="A881" s="2" t="s">
        <v>157</v>
      </c>
      <c r="B881" s="2" t="s">
        <v>130</v>
      </c>
      <c r="C881" s="2" t="s">
        <v>3</v>
      </c>
      <c r="D881" s="2" t="s">
        <v>4</v>
      </c>
      <c r="E881" s="2" t="s">
        <v>620</v>
      </c>
      <c r="F881" s="2" t="s">
        <v>621</v>
      </c>
      <c r="G881" s="2" t="s">
        <v>622</v>
      </c>
      <c r="H881" s="5">
        <v>531.20000000000005</v>
      </c>
      <c r="I881" s="5">
        <v>109648.40000000005</v>
      </c>
    </row>
    <row r="882" spans="1:9" outlineLevel="1" x14ac:dyDescent="0.25">
      <c r="A882" s="2" t="s">
        <v>157</v>
      </c>
      <c r="B882" s="2" t="s">
        <v>133</v>
      </c>
      <c r="C882" s="2" t="s">
        <v>3</v>
      </c>
      <c r="D882" s="2" t="s">
        <v>4</v>
      </c>
      <c r="E882" s="2" t="s">
        <v>47</v>
      </c>
      <c r="F882" s="2" t="s">
        <v>736</v>
      </c>
      <c r="G882" s="2" t="s">
        <v>49</v>
      </c>
      <c r="H882" s="5">
        <v>265.83999999999997</v>
      </c>
      <c r="I882" s="5">
        <v>109914.24000000005</v>
      </c>
    </row>
    <row r="883" spans="1:9" outlineLevel="1" x14ac:dyDescent="0.25">
      <c r="A883" s="2" t="s">
        <v>157</v>
      </c>
      <c r="B883" s="2" t="s">
        <v>737</v>
      </c>
      <c r="C883" s="2" t="s">
        <v>3</v>
      </c>
      <c r="D883" s="2" t="s">
        <v>4</v>
      </c>
      <c r="E883" s="2" t="s">
        <v>624</v>
      </c>
      <c r="F883" s="2" t="s">
        <v>705</v>
      </c>
      <c r="G883" s="2" t="s">
        <v>606</v>
      </c>
      <c r="H883" s="5">
        <v>2468.4899999999998</v>
      </c>
      <c r="I883" s="5">
        <v>112382.73000000005</v>
      </c>
    </row>
    <row r="884" spans="1:9" outlineLevel="1" x14ac:dyDescent="0.25">
      <c r="A884" s="2" t="s">
        <v>157</v>
      </c>
      <c r="B884" s="2" t="s">
        <v>738</v>
      </c>
      <c r="C884" s="2" t="s">
        <v>3</v>
      </c>
      <c r="D884" s="2" t="s">
        <v>4</v>
      </c>
      <c r="E884" s="2" t="s">
        <v>604</v>
      </c>
      <c r="F884" s="2" t="s">
        <v>739</v>
      </c>
      <c r="G884" s="2" t="s">
        <v>606</v>
      </c>
      <c r="H884" s="5">
        <v>16.989999999999998</v>
      </c>
      <c r="I884" s="5">
        <v>112399.72000000006</v>
      </c>
    </row>
    <row r="885" spans="1:9" outlineLevel="1" x14ac:dyDescent="0.25">
      <c r="A885" s="2" t="s">
        <v>157</v>
      </c>
      <c r="B885" s="2" t="s">
        <v>738</v>
      </c>
      <c r="C885" s="2" t="s">
        <v>3</v>
      </c>
      <c r="D885" s="2" t="s">
        <v>4</v>
      </c>
      <c r="E885" s="2" t="s">
        <v>604</v>
      </c>
      <c r="F885" s="2" t="s">
        <v>740</v>
      </c>
      <c r="G885" s="2" t="s">
        <v>606</v>
      </c>
      <c r="H885" s="5">
        <v>16.989999999999998</v>
      </c>
      <c r="I885" s="5">
        <v>112416.71000000006</v>
      </c>
    </row>
    <row r="886" spans="1:9" outlineLevel="1" x14ac:dyDescent="0.25">
      <c r="A886" s="2" t="s">
        <v>157</v>
      </c>
      <c r="B886" s="2" t="s">
        <v>741</v>
      </c>
      <c r="C886" s="2" t="s">
        <v>3</v>
      </c>
      <c r="D886" s="2" t="s">
        <v>4</v>
      </c>
      <c r="E886" s="2" t="s">
        <v>681</v>
      </c>
      <c r="F886" s="2" t="s">
        <v>742</v>
      </c>
      <c r="G886" s="2" t="s">
        <v>137</v>
      </c>
      <c r="H886" s="5">
        <v>29.99</v>
      </c>
      <c r="I886" s="5">
        <v>112446.70000000007</v>
      </c>
    </row>
    <row r="887" spans="1:9" outlineLevel="1" x14ac:dyDescent="0.25">
      <c r="A887" s="2" t="s">
        <v>157</v>
      </c>
      <c r="B887" s="2" t="s">
        <v>743</v>
      </c>
      <c r="C887" s="2" t="s">
        <v>3</v>
      </c>
      <c r="D887" s="2" t="s">
        <v>4</v>
      </c>
      <c r="E887" s="2" t="s">
        <v>624</v>
      </c>
      <c r="F887" s="2" t="s">
        <v>705</v>
      </c>
      <c r="G887" s="2" t="s">
        <v>606</v>
      </c>
      <c r="H887" s="5">
        <v>550.02</v>
      </c>
      <c r="I887" s="5">
        <v>112996.72000000007</v>
      </c>
    </row>
    <row r="888" spans="1:9" outlineLevel="1" x14ac:dyDescent="0.25">
      <c r="A888" s="2" t="s">
        <v>157</v>
      </c>
      <c r="B888" s="2" t="s">
        <v>743</v>
      </c>
      <c r="C888" s="2" t="s">
        <v>3</v>
      </c>
      <c r="D888" s="2" t="s">
        <v>4</v>
      </c>
      <c r="E888" s="2" t="s">
        <v>626</v>
      </c>
      <c r="F888" s="2" t="s">
        <v>637</v>
      </c>
      <c r="G888" s="2" t="s">
        <v>73</v>
      </c>
      <c r="H888" s="5">
        <v>1013.15</v>
      </c>
      <c r="I888" s="5">
        <v>114009.87000000007</v>
      </c>
    </row>
    <row r="889" spans="1:9" outlineLevel="1" x14ac:dyDescent="0.25">
      <c r="A889" s="2" t="s">
        <v>157</v>
      </c>
      <c r="B889" s="2" t="s">
        <v>134</v>
      </c>
      <c r="C889" s="2" t="s">
        <v>3</v>
      </c>
      <c r="D889" s="2" t="s">
        <v>4</v>
      </c>
      <c r="E889" s="2" t="s">
        <v>744</v>
      </c>
      <c r="F889" s="2" t="s">
        <v>745</v>
      </c>
      <c r="G889" s="2" t="s">
        <v>199</v>
      </c>
      <c r="H889" s="5">
        <v>495</v>
      </c>
      <c r="I889" s="5">
        <v>114504.87000000007</v>
      </c>
    </row>
    <row r="890" spans="1:9" outlineLevel="1" x14ac:dyDescent="0.25">
      <c r="A890" s="2" t="s">
        <v>157</v>
      </c>
      <c r="B890" s="2" t="s">
        <v>134</v>
      </c>
      <c r="C890" s="2" t="s">
        <v>3</v>
      </c>
      <c r="D890" s="2" t="s">
        <v>4</v>
      </c>
      <c r="E890" s="2" t="s">
        <v>744</v>
      </c>
      <c r="F890" s="2" t="s">
        <v>746</v>
      </c>
      <c r="G890" s="2" t="s">
        <v>199</v>
      </c>
      <c r="H890" s="5">
        <v>35</v>
      </c>
      <c r="I890" s="5">
        <v>114539.87000000007</v>
      </c>
    </row>
    <row r="891" spans="1:9" outlineLevel="1" x14ac:dyDescent="0.25">
      <c r="A891" s="2" t="s">
        <v>157</v>
      </c>
      <c r="B891" s="2" t="s">
        <v>747</v>
      </c>
      <c r="C891" s="2" t="s">
        <v>3</v>
      </c>
      <c r="D891" s="2" t="s">
        <v>4</v>
      </c>
      <c r="E891" s="2" t="s">
        <v>626</v>
      </c>
      <c r="F891" s="2" t="s">
        <v>637</v>
      </c>
      <c r="G891" s="2" t="s">
        <v>73</v>
      </c>
      <c r="H891" s="5">
        <v>29.99</v>
      </c>
      <c r="I891" s="5">
        <v>114569.86000000007</v>
      </c>
    </row>
    <row r="892" spans="1:9" outlineLevel="1" x14ac:dyDescent="0.25">
      <c r="A892" s="2" t="s">
        <v>157</v>
      </c>
      <c r="B892" s="2" t="s">
        <v>747</v>
      </c>
      <c r="C892" s="2" t="s">
        <v>3</v>
      </c>
      <c r="D892" s="2" t="s">
        <v>4</v>
      </c>
      <c r="E892" s="2" t="s">
        <v>748</v>
      </c>
      <c r="F892" s="2" t="s">
        <v>749</v>
      </c>
      <c r="G892" s="2" t="s">
        <v>693</v>
      </c>
      <c r="H892" s="5">
        <v>49</v>
      </c>
      <c r="I892" s="5">
        <v>114618.86000000007</v>
      </c>
    </row>
    <row r="893" spans="1:9" outlineLevel="1" x14ac:dyDescent="0.25">
      <c r="A893" s="2" t="s">
        <v>157</v>
      </c>
      <c r="B893" s="2" t="s">
        <v>138</v>
      </c>
      <c r="C893" s="2" t="s">
        <v>3</v>
      </c>
      <c r="D893" s="2" t="s">
        <v>4</v>
      </c>
      <c r="E893" s="2" t="s">
        <v>750</v>
      </c>
      <c r="F893" s="2" t="s">
        <v>751</v>
      </c>
      <c r="G893" s="2" t="s">
        <v>73</v>
      </c>
      <c r="H893" s="5">
        <v>1047.54</v>
      </c>
      <c r="I893" s="5">
        <v>115666.40000000007</v>
      </c>
    </row>
    <row r="894" spans="1:9" outlineLevel="1" x14ac:dyDescent="0.25">
      <c r="A894" s="2" t="s">
        <v>157</v>
      </c>
      <c r="B894" s="2" t="s">
        <v>752</v>
      </c>
      <c r="C894" s="2" t="s">
        <v>3</v>
      </c>
      <c r="D894" s="2" t="s">
        <v>4</v>
      </c>
      <c r="E894" s="2" t="s">
        <v>691</v>
      </c>
      <c r="F894" s="2" t="s">
        <v>753</v>
      </c>
      <c r="G894" s="2" t="s">
        <v>693</v>
      </c>
      <c r="H894" s="5">
        <v>95.26</v>
      </c>
      <c r="I894" s="5">
        <v>115761.66000000006</v>
      </c>
    </row>
    <row r="895" spans="1:9" outlineLevel="1" x14ac:dyDescent="0.25">
      <c r="A895" s="2" t="s">
        <v>157</v>
      </c>
      <c r="B895" s="2" t="s">
        <v>752</v>
      </c>
      <c r="C895" s="2" t="s">
        <v>3</v>
      </c>
      <c r="D895" s="2" t="s">
        <v>4</v>
      </c>
      <c r="E895" s="2" t="s">
        <v>614</v>
      </c>
      <c r="F895" s="2" t="s">
        <v>615</v>
      </c>
      <c r="G895" s="2" t="s">
        <v>616</v>
      </c>
      <c r="H895" s="5">
        <v>1200</v>
      </c>
      <c r="I895" s="5">
        <v>116961.66000000006</v>
      </c>
    </row>
    <row r="896" spans="1:9" outlineLevel="1" x14ac:dyDescent="0.25">
      <c r="A896" s="2" t="s">
        <v>157</v>
      </c>
      <c r="B896" s="2" t="s">
        <v>752</v>
      </c>
      <c r="C896" s="2" t="s">
        <v>3</v>
      </c>
      <c r="D896" s="2" t="s">
        <v>4</v>
      </c>
      <c r="E896" s="2" t="s">
        <v>608</v>
      </c>
      <c r="F896" s="2" t="s">
        <v>609</v>
      </c>
      <c r="G896" s="2" t="s">
        <v>610</v>
      </c>
      <c r="H896" s="5">
        <v>52</v>
      </c>
      <c r="I896" s="5">
        <v>117013.66000000006</v>
      </c>
    </row>
    <row r="897" spans="1:9" outlineLevel="1" x14ac:dyDescent="0.25">
      <c r="A897" s="2" t="s">
        <v>157</v>
      </c>
      <c r="B897" s="2" t="s">
        <v>752</v>
      </c>
      <c r="C897" s="2" t="s">
        <v>3</v>
      </c>
      <c r="D897" s="2" t="s">
        <v>4</v>
      </c>
      <c r="E897" s="2" t="s">
        <v>611</v>
      </c>
      <c r="F897" s="2" t="s">
        <v>612</v>
      </c>
      <c r="G897" s="2" t="s">
        <v>613</v>
      </c>
      <c r="H897" s="5">
        <v>119</v>
      </c>
      <c r="I897" s="5">
        <v>117132.66000000006</v>
      </c>
    </row>
    <row r="898" spans="1:9" outlineLevel="1" x14ac:dyDescent="0.25">
      <c r="A898" s="2" t="s">
        <v>157</v>
      </c>
      <c r="B898" s="2" t="s">
        <v>140</v>
      </c>
      <c r="C898" s="2" t="s">
        <v>3</v>
      </c>
      <c r="D898" s="2" t="s">
        <v>4</v>
      </c>
      <c r="E898" s="2" t="s">
        <v>626</v>
      </c>
      <c r="F898" s="2" t="s">
        <v>637</v>
      </c>
      <c r="G898" s="2" t="s">
        <v>73</v>
      </c>
      <c r="H898" s="5">
        <v>1606</v>
      </c>
      <c r="I898" s="5">
        <v>118738.66000000006</v>
      </c>
    </row>
    <row r="899" spans="1:9" outlineLevel="1" x14ac:dyDescent="0.25">
      <c r="A899" s="2" t="s">
        <v>157</v>
      </c>
      <c r="B899" s="2" t="s">
        <v>140</v>
      </c>
      <c r="C899" s="2" t="s">
        <v>3</v>
      </c>
      <c r="D899" s="2" t="s">
        <v>4</v>
      </c>
      <c r="E899" s="2" t="s">
        <v>734</v>
      </c>
      <c r="F899" s="2" t="s">
        <v>735</v>
      </c>
      <c r="G899" s="2" t="s">
        <v>616</v>
      </c>
      <c r="H899" s="5">
        <v>428.77</v>
      </c>
      <c r="I899" s="5">
        <v>119167.43000000007</v>
      </c>
    </row>
    <row r="900" spans="1:9" outlineLevel="1" x14ac:dyDescent="0.25">
      <c r="A900" s="2" t="s">
        <v>157</v>
      </c>
      <c r="B900" s="2" t="s">
        <v>140</v>
      </c>
      <c r="C900" s="2" t="s">
        <v>3</v>
      </c>
      <c r="D900" s="2" t="s">
        <v>4</v>
      </c>
      <c r="E900" s="2" t="s">
        <v>754</v>
      </c>
      <c r="F900" s="2" t="s">
        <v>755</v>
      </c>
      <c r="G900" s="2" t="s">
        <v>31</v>
      </c>
      <c r="H900" s="5">
        <v>319</v>
      </c>
      <c r="I900" s="5">
        <v>119486.43000000007</v>
      </c>
    </row>
    <row r="901" spans="1:9" outlineLevel="1" x14ac:dyDescent="0.25">
      <c r="A901" s="2" t="s">
        <v>157</v>
      </c>
      <c r="B901" s="2" t="s">
        <v>141</v>
      </c>
      <c r="C901" s="2" t="s">
        <v>3</v>
      </c>
      <c r="D901" s="2" t="s">
        <v>4</v>
      </c>
      <c r="E901" s="2" t="s">
        <v>620</v>
      </c>
      <c r="F901" s="2" t="s">
        <v>621</v>
      </c>
      <c r="G901" s="2" t="s">
        <v>622</v>
      </c>
      <c r="H901" s="5">
        <v>372</v>
      </c>
      <c r="I901" s="5">
        <v>119858.43000000007</v>
      </c>
    </row>
    <row r="902" spans="1:9" outlineLevel="1" x14ac:dyDescent="0.25">
      <c r="A902" s="2" t="s">
        <v>157</v>
      </c>
      <c r="B902" s="2" t="s">
        <v>756</v>
      </c>
      <c r="C902" s="2" t="s">
        <v>3</v>
      </c>
      <c r="D902" s="2" t="s">
        <v>4</v>
      </c>
      <c r="E902" s="2" t="s">
        <v>734</v>
      </c>
      <c r="F902" s="2" t="s">
        <v>735</v>
      </c>
      <c r="G902" s="2" t="s">
        <v>616</v>
      </c>
      <c r="H902" s="5">
        <v>1131.74</v>
      </c>
      <c r="I902" s="5">
        <v>120990.17000000007</v>
      </c>
    </row>
    <row r="903" spans="1:9" outlineLevel="1" x14ac:dyDescent="0.25">
      <c r="A903" s="2" t="s">
        <v>157</v>
      </c>
      <c r="B903" s="2" t="s">
        <v>756</v>
      </c>
      <c r="C903" s="2" t="s">
        <v>3</v>
      </c>
      <c r="D903" s="2" t="s">
        <v>4</v>
      </c>
      <c r="E903" s="2" t="s">
        <v>757</v>
      </c>
      <c r="F903" s="2" t="s">
        <v>758</v>
      </c>
      <c r="G903" s="2" t="s">
        <v>693</v>
      </c>
      <c r="H903" s="5">
        <v>9</v>
      </c>
      <c r="I903" s="5">
        <v>120999.17000000007</v>
      </c>
    </row>
    <row r="904" spans="1:9" outlineLevel="1" x14ac:dyDescent="0.25">
      <c r="A904" s="2" t="s">
        <v>157</v>
      </c>
      <c r="B904" s="2" t="s">
        <v>152</v>
      </c>
      <c r="C904" s="2" t="s">
        <v>3</v>
      </c>
      <c r="D904" s="2" t="s">
        <v>4</v>
      </c>
      <c r="E904" s="2" t="s">
        <v>604</v>
      </c>
      <c r="F904" s="2" t="s">
        <v>618</v>
      </c>
      <c r="G904" s="2" t="s">
        <v>606</v>
      </c>
      <c r="H904" s="5">
        <v>47.91</v>
      </c>
      <c r="I904" s="5">
        <v>121047.08000000007</v>
      </c>
    </row>
    <row r="905" spans="1:9" outlineLevel="1" x14ac:dyDescent="0.25">
      <c r="A905" s="2" t="s">
        <v>157</v>
      </c>
      <c r="B905" s="2" t="s">
        <v>152</v>
      </c>
      <c r="C905" s="2" t="s">
        <v>3</v>
      </c>
      <c r="D905" s="2" t="s">
        <v>4</v>
      </c>
      <c r="E905" s="2" t="s">
        <v>626</v>
      </c>
      <c r="F905" s="2" t="s">
        <v>637</v>
      </c>
      <c r="G905" s="2" t="s">
        <v>73</v>
      </c>
      <c r="H905" s="5">
        <v>29.99</v>
      </c>
      <c r="I905" s="5">
        <v>121077.07000000008</v>
      </c>
    </row>
    <row r="906" spans="1:9" outlineLevel="1" x14ac:dyDescent="0.25">
      <c r="A906" s="2" t="s">
        <v>157</v>
      </c>
      <c r="B906" s="2" t="s">
        <v>759</v>
      </c>
      <c r="C906" s="2" t="s">
        <v>3</v>
      </c>
      <c r="D906" s="2" t="s">
        <v>4</v>
      </c>
      <c r="E906" s="2" t="s">
        <v>624</v>
      </c>
      <c r="F906" s="2" t="s">
        <v>705</v>
      </c>
      <c r="G906" s="2" t="s">
        <v>606</v>
      </c>
      <c r="H906" s="5">
        <v>184.87</v>
      </c>
      <c r="I906" s="5">
        <v>121261.94000000008</v>
      </c>
    </row>
    <row r="907" spans="1:9" outlineLevel="1" x14ac:dyDescent="0.25">
      <c r="A907" s="2" t="s">
        <v>157</v>
      </c>
      <c r="B907" s="2" t="s">
        <v>760</v>
      </c>
      <c r="C907" s="2" t="s">
        <v>3</v>
      </c>
      <c r="D907" s="2" t="s">
        <v>4</v>
      </c>
      <c r="E907" s="2" t="s">
        <v>604</v>
      </c>
      <c r="F907" s="2" t="s">
        <v>607</v>
      </c>
      <c r="G907" s="2" t="s">
        <v>606</v>
      </c>
      <c r="H907" s="5">
        <v>204.12</v>
      </c>
      <c r="I907" s="5">
        <v>121466.06000000007</v>
      </c>
    </row>
    <row r="908" spans="1:9" outlineLevel="1" x14ac:dyDescent="0.25">
      <c r="A908" s="2" t="s">
        <v>157</v>
      </c>
      <c r="B908" s="2" t="s">
        <v>760</v>
      </c>
      <c r="C908" s="2" t="s">
        <v>603</v>
      </c>
      <c r="D908" s="2" t="s">
        <v>4</v>
      </c>
      <c r="E908" s="2" t="s">
        <v>604</v>
      </c>
      <c r="F908" s="2" t="s">
        <v>605</v>
      </c>
      <c r="G908" s="2" t="s">
        <v>606</v>
      </c>
      <c r="H908" s="5">
        <v>-204.12</v>
      </c>
      <c r="I908" s="5">
        <v>121261.94000000008</v>
      </c>
    </row>
    <row r="909" spans="1:9" outlineLevel="1" x14ac:dyDescent="0.25">
      <c r="A909" s="2" t="s">
        <v>157</v>
      </c>
      <c r="B909" s="2" t="s">
        <v>760</v>
      </c>
      <c r="C909" s="2" t="s">
        <v>3</v>
      </c>
      <c r="D909" s="2" t="s">
        <v>4</v>
      </c>
      <c r="E909" s="2" t="s">
        <v>719</v>
      </c>
      <c r="F909" s="2" t="s">
        <v>720</v>
      </c>
      <c r="G909" s="2" t="s">
        <v>674</v>
      </c>
      <c r="H909" s="5">
        <v>15</v>
      </c>
      <c r="I909" s="5">
        <v>121276.94000000008</v>
      </c>
    </row>
    <row r="910" spans="1:9" outlineLevel="1" x14ac:dyDescent="0.25">
      <c r="A910" s="2" t="s">
        <v>157</v>
      </c>
      <c r="B910" s="2" t="s">
        <v>761</v>
      </c>
      <c r="C910" s="2" t="s">
        <v>3</v>
      </c>
      <c r="D910" s="2" t="s">
        <v>4</v>
      </c>
      <c r="E910" s="2" t="s">
        <v>604</v>
      </c>
      <c r="F910" s="2" t="s">
        <v>618</v>
      </c>
      <c r="G910" s="2" t="s">
        <v>606</v>
      </c>
      <c r="H910" s="5">
        <v>0.28999999999999998</v>
      </c>
      <c r="I910" s="5">
        <v>121277.23000000007</v>
      </c>
    </row>
    <row r="911" spans="1:9" outlineLevel="1" x14ac:dyDescent="0.25">
      <c r="A911" s="2" t="s">
        <v>157</v>
      </c>
      <c r="B911" s="2" t="s">
        <v>761</v>
      </c>
      <c r="C911" s="2" t="s">
        <v>3</v>
      </c>
      <c r="D911" s="2" t="s">
        <v>4</v>
      </c>
      <c r="E911" s="2" t="s">
        <v>624</v>
      </c>
      <c r="F911" s="2" t="s">
        <v>705</v>
      </c>
      <c r="G911" s="2" t="s">
        <v>606</v>
      </c>
      <c r="H911" s="5">
        <v>141.38999999999999</v>
      </c>
      <c r="I911" s="5">
        <v>121418.62000000007</v>
      </c>
    </row>
    <row r="912" spans="1:9" outlineLevel="1" x14ac:dyDescent="0.25">
      <c r="A912" s="2" t="s">
        <v>157</v>
      </c>
      <c r="B912" s="2" t="s">
        <v>761</v>
      </c>
      <c r="C912" s="2" t="s">
        <v>3</v>
      </c>
      <c r="D912" s="2" t="s">
        <v>4</v>
      </c>
      <c r="E912" s="2" t="s">
        <v>626</v>
      </c>
      <c r="F912" s="2" t="s">
        <v>637</v>
      </c>
      <c r="G912" s="2" t="s">
        <v>73</v>
      </c>
      <c r="H912" s="5">
        <v>1599.68</v>
      </c>
      <c r="I912" s="5">
        <v>123018.30000000006</v>
      </c>
    </row>
    <row r="913" spans="1:9" outlineLevel="1" x14ac:dyDescent="0.25">
      <c r="A913" s="2" t="s">
        <v>157</v>
      </c>
      <c r="B913" s="2" t="s">
        <v>761</v>
      </c>
      <c r="C913" s="2" t="s">
        <v>3</v>
      </c>
      <c r="D913" s="2" t="s">
        <v>4</v>
      </c>
      <c r="E913" s="2" t="s">
        <v>762</v>
      </c>
      <c r="F913" s="2" t="s">
        <v>763</v>
      </c>
      <c r="G913" s="2" t="s">
        <v>674</v>
      </c>
      <c r="H913" s="5">
        <v>96</v>
      </c>
      <c r="I913" s="5">
        <v>123114.30000000006</v>
      </c>
    </row>
    <row r="914" spans="1:9" outlineLevel="1" x14ac:dyDescent="0.25">
      <c r="A914" s="2" t="s">
        <v>157</v>
      </c>
      <c r="B914" s="2" t="s">
        <v>761</v>
      </c>
      <c r="C914" s="2" t="s">
        <v>3</v>
      </c>
      <c r="D914" s="2" t="s">
        <v>4</v>
      </c>
      <c r="E914" s="2" t="s">
        <v>762</v>
      </c>
      <c r="F914" s="2" t="s">
        <v>763</v>
      </c>
      <c r="G914" s="2" t="s">
        <v>674</v>
      </c>
      <c r="H914" s="5">
        <v>96</v>
      </c>
      <c r="I914" s="5">
        <v>123210.30000000006</v>
      </c>
    </row>
    <row r="915" spans="1:9" outlineLevel="1" x14ac:dyDescent="0.25">
      <c r="A915" s="2" t="s">
        <v>157</v>
      </c>
      <c r="B915" s="2" t="s">
        <v>761</v>
      </c>
      <c r="C915" s="2" t="s">
        <v>3</v>
      </c>
      <c r="D915" s="2" t="s">
        <v>4</v>
      </c>
      <c r="E915" s="2" t="s">
        <v>762</v>
      </c>
      <c r="F915" s="2" t="s">
        <v>763</v>
      </c>
      <c r="G915" s="2" t="s">
        <v>674</v>
      </c>
      <c r="H915" s="5">
        <v>108</v>
      </c>
      <c r="I915" s="5">
        <v>123318.30000000006</v>
      </c>
    </row>
    <row r="916" spans="1:9" outlineLevel="1" x14ac:dyDescent="0.25">
      <c r="A916" s="2" t="s">
        <v>157</v>
      </c>
      <c r="B916" s="2" t="s">
        <v>764</v>
      </c>
      <c r="C916" s="2" t="s">
        <v>3</v>
      </c>
      <c r="D916" s="2" t="s">
        <v>4</v>
      </c>
      <c r="E916" s="2" t="s">
        <v>604</v>
      </c>
      <c r="F916" s="2" t="s">
        <v>607</v>
      </c>
      <c r="G916" s="2" t="s">
        <v>606</v>
      </c>
      <c r="H916" s="5">
        <v>85.78</v>
      </c>
      <c r="I916" s="5">
        <v>123404.08000000006</v>
      </c>
    </row>
    <row r="917" spans="1:9" outlineLevel="1" x14ac:dyDescent="0.25">
      <c r="A917" s="2" t="s">
        <v>157</v>
      </c>
      <c r="B917" s="2" t="s">
        <v>764</v>
      </c>
      <c r="C917" s="2" t="s">
        <v>3</v>
      </c>
      <c r="D917" s="2" t="s">
        <v>4</v>
      </c>
      <c r="E917" s="2" t="s">
        <v>604</v>
      </c>
      <c r="F917" s="2" t="s">
        <v>618</v>
      </c>
      <c r="G917" s="2" t="s">
        <v>606</v>
      </c>
      <c r="H917" s="5">
        <v>0.28999999999999998</v>
      </c>
      <c r="I917" s="5">
        <v>123404.37000000005</v>
      </c>
    </row>
    <row r="918" spans="1:9" outlineLevel="1" x14ac:dyDescent="0.25">
      <c r="A918" s="2" t="s">
        <v>157</v>
      </c>
      <c r="B918" s="2" t="s">
        <v>764</v>
      </c>
      <c r="C918" s="2" t="s">
        <v>603</v>
      </c>
      <c r="D918" s="2" t="s">
        <v>4</v>
      </c>
      <c r="E918" s="2" t="s">
        <v>604</v>
      </c>
      <c r="F918" s="2" t="s">
        <v>605</v>
      </c>
      <c r="G918" s="2" t="s">
        <v>606</v>
      </c>
      <c r="H918" s="5">
        <v>-85.78</v>
      </c>
      <c r="I918" s="5">
        <v>123318.59000000005</v>
      </c>
    </row>
    <row r="919" spans="1:9" outlineLevel="1" x14ac:dyDescent="0.25">
      <c r="A919" s="2" t="s">
        <v>157</v>
      </c>
      <c r="B919" s="2" t="s">
        <v>764</v>
      </c>
      <c r="C919" s="2" t="s">
        <v>3</v>
      </c>
      <c r="D919" s="2" t="s">
        <v>4</v>
      </c>
      <c r="E919" s="2" t="s">
        <v>626</v>
      </c>
      <c r="F919" s="2" t="s">
        <v>637</v>
      </c>
      <c r="G919" s="2" t="s">
        <v>73</v>
      </c>
      <c r="H919" s="5">
        <v>1320</v>
      </c>
      <c r="I919" s="5">
        <v>124638.59000000005</v>
      </c>
    </row>
    <row r="920" spans="1:9" outlineLevel="1" x14ac:dyDescent="0.25">
      <c r="A920" s="2" t="s">
        <v>157</v>
      </c>
      <c r="B920" s="2" t="s">
        <v>764</v>
      </c>
      <c r="C920" s="2" t="s">
        <v>3</v>
      </c>
      <c r="D920" s="2" t="s">
        <v>4</v>
      </c>
      <c r="E920" s="2" t="s">
        <v>645</v>
      </c>
      <c r="F920" s="2" t="s">
        <v>722</v>
      </c>
      <c r="G920" s="2" t="s">
        <v>6</v>
      </c>
      <c r="H920" s="5">
        <v>39</v>
      </c>
      <c r="I920" s="5">
        <v>124677.59000000005</v>
      </c>
    </row>
    <row r="921" spans="1:9" outlineLevel="1" x14ac:dyDescent="0.25">
      <c r="A921" s="2" t="s">
        <v>157</v>
      </c>
      <c r="B921" s="2" t="s">
        <v>764</v>
      </c>
      <c r="C921" s="2" t="s">
        <v>3</v>
      </c>
      <c r="D921" s="2" t="s">
        <v>4</v>
      </c>
      <c r="E921" s="2" t="s">
        <v>628</v>
      </c>
      <c r="F921" s="2" t="s">
        <v>629</v>
      </c>
      <c r="G921" s="2" t="s">
        <v>606</v>
      </c>
      <c r="H921" s="5">
        <v>1528.66</v>
      </c>
      <c r="I921" s="5">
        <v>126206.25000000006</v>
      </c>
    </row>
    <row r="922" spans="1:9" outlineLevel="1" x14ac:dyDescent="0.25">
      <c r="A922" s="2" t="s">
        <v>157</v>
      </c>
      <c r="B922" s="2" t="s">
        <v>765</v>
      </c>
      <c r="C922" s="2" t="s">
        <v>3</v>
      </c>
      <c r="D922" s="2" t="s">
        <v>4</v>
      </c>
      <c r="E922" s="2" t="s">
        <v>766</v>
      </c>
      <c r="F922" s="2" t="s">
        <v>767</v>
      </c>
      <c r="G922" s="2" t="s">
        <v>693</v>
      </c>
      <c r="H922" s="5">
        <v>349</v>
      </c>
      <c r="I922" s="5">
        <v>126555.25000000006</v>
      </c>
    </row>
    <row r="923" spans="1:9" outlineLevel="1" x14ac:dyDescent="0.25">
      <c r="A923" s="2" t="s">
        <v>157</v>
      </c>
      <c r="B923" s="2" t="s">
        <v>154</v>
      </c>
      <c r="C923" s="2" t="s">
        <v>155</v>
      </c>
      <c r="D923" s="2" t="s">
        <v>4</v>
      </c>
      <c r="E923" s="2" t="s">
        <v>4</v>
      </c>
      <c r="F923" s="2" t="s">
        <v>156</v>
      </c>
      <c r="G923" s="2" t="s">
        <v>13</v>
      </c>
      <c r="H923" s="5">
        <v>-10000</v>
      </c>
      <c r="I923" s="5">
        <v>116555.25000000006</v>
      </c>
    </row>
    <row r="924" spans="1:9" outlineLevel="1" x14ac:dyDescent="0.25">
      <c r="A924" s="2" t="s">
        <v>157</v>
      </c>
      <c r="B924" s="2" t="s">
        <v>154</v>
      </c>
      <c r="C924" s="2" t="s">
        <v>603</v>
      </c>
      <c r="D924" s="2" t="s">
        <v>4</v>
      </c>
      <c r="E924" s="2" t="s">
        <v>4</v>
      </c>
      <c r="F924" s="2" t="s">
        <v>156</v>
      </c>
      <c r="G924" s="2" t="s">
        <v>117</v>
      </c>
      <c r="H924" s="5">
        <v>-18000</v>
      </c>
      <c r="I924" s="5">
        <v>98555.250000000058</v>
      </c>
    </row>
    <row r="925" spans="1:9" outlineLevel="1" x14ac:dyDescent="0.25">
      <c r="A925" s="2" t="s">
        <v>157</v>
      </c>
      <c r="B925" s="2" t="s">
        <v>154</v>
      </c>
      <c r="C925" s="2" t="s">
        <v>603</v>
      </c>
      <c r="D925" s="2" t="s">
        <v>4</v>
      </c>
      <c r="E925" s="2" t="s">
        <v>4</v>
      </c>
      <c r="F925" s="2" t="s">
        <v>646</v>
      </c>
      <c r="G925" s="2" t="s">
        <v>117</v>
      </c>
      <c r="H925" s="5">
        <v>-6025.16</v>
      </c>
      <c r="I925" s="5">
        <v>92530.090000000055</v>
      </c>
    </row>
    <row r="926" spans="1:9" outlineLevel="1" x14ac:dyDescent="0.25">
      <c r="A926" s="2" t="s">
        <v>157</v>
      </c>
      <c r="B926" s="2" t="s">
        <v>768</v>
      </c>
      <c r="C926" s="2" t="s">
        <v>3</v>
      </c>
      <c r="D926" s="2" t="s">
        <v>4</v>
      </c>
      <c r="E926" s="2" t="s">
        <v>769</v>
      </c>
      <c r="F926" s="2" t="s">
        <v>770</v>
      </c>
      <c r="G926" s="2" t="s">
        <v>635</v>
      </c>
      <c r="H926" s="5">
        <v>24.99</v>
      </c>
      <c r="I926" s="5">
        <v>92555.08000000006</v>
      </c>
    </row>
    <row r="927" spans="1:9" outlineLevel="1" x14ac:dyDescent="0.25">
      <c r="A927" s="2" t="s">
        <v>157</v>
      </c>
      <c r="B927" s="2" t="s">
        <v>768</v>
      </c>
      <c r="C927" s="2" t="s">
        <v>3</v>
      </c>
      <c r="D927" s="2" t="s">
        <v>4</v>
      </c>
      <c r="E927" s="2" t="s">
        <v>769</v>
      </c>
      <c r="F927" s="2" t="s">
        <v>770</v>
      </c>
      <c r="G927" s="2" t="s">
        <v>635</v>
      </c>
      <c r="H927" s="5">
        <v>5.6</v>
      </c>
      <c r="I927" s="5">
        <v>92560.680000000066</v>
      </c>
    </row>
    <row r="928" spans="1:9" outlineLevel="1" x14ac:dyDescent="0.25">
      <c r="A928" s="2" t="s">
        <v>157</v>
      </c>
      <c r="B928" s="2" t="s">
        <v>578</v>
      </c>
      <c r="C928" s="2" t="s">
        <v>3</v>
      </c>
      <c r="D928" s="2" t="s">
        <v>4</v>
      </c>
      <c r="E928" s="2" t="s">
        <v>754</v>
      </c>
      <c r="F928" s="2" t="s">
        <v>755</v>
      </c>
      <c r="G928" s="2" t="s">
        <v>31</v>
      </c>
      <c r="H928" s="5">
        <v>3533</v>
      </c>
      <c r="I928" s="5">
        <v>96093.680000000066</v>
      </c>
    </row>
    <row r="929" spans="1:9" outlineLevel="1" x14ac:dyDescent="0.25">
      <c r="A929" s="2" t="s">
        <v>157</v>
      </c>
      <c r="B929" s="2" t="s">
        <v>578</v>
      </c>
      <c r="C929" s="2" t="s">
        <v>3</v>
      </c>
      <c r="D929" s="2" t="s">
        <v>4</v>
      </c>
      <c r="E929" s="2" t="s">
        <v>754</v>
      </c>
      <c r="F929" s="2" t="s">
        <v>755</v>
      </c>
      <c r="G929" s="2" t="s">
        <v>31</v>
      </c>
      <c r="H929" s="5">
        <v>4236</v>
      </c>
      <c r="I929" s="5">
        <v>100329.68000000007</v>
      </c>
    </row>
    <row r="930" spans="1:9" outlineLevel="1" x14ac:dyDescent="0.25">
      <c r="A930" s="2" t="s">
        <v>157</v>
      </c>
      <c r="B930" s="2" t="s">
        <v>578</v>
      </c>
      <c r="C930" s="2" t="s">
        <v>3</v>
      </c>
      <c r="D930" s="2" t="s">
        <v>4</v>
      </c>
      <c r="E930" s="2" t="s">
        <v>771</v>
      </c>
      <c r="F930" s="2" t="s">
        <v>772</v>
      </c>
      <c r="G930" s="2" t="s">
        <v>73</v>
      </c>
      <c r="H930" s="5">
        <v>11722.56</v>
      </c>
      <c r="I930" s="5">
        <v>112052.24000000006</v>
      </c>
    </row>
    <row r="931" spans="1:9" outlineLevel="1" x14ac:dyDescent="0.25">
      <c r="A931" s="2" t="s">
        <v>157</v>
      </c>
      <c r="B931" s="2" t="s">
        <v>578</v>
      </c>
      <c r="C931" s="2" t="s">
        <v>3</v>
      </c>
      <c r="D931" s="2" t="s">
        <v>4</v>
      </c>
      <c r="E931" s="2" t="s">
        <v>626</v>
      </c>
      <c r="F931" s="2" t="s">
        <v>637</v>
      </c>
      <c r="G931" s="2" t="s">
        <v>73</v>
      </c>
      <c r="H931" s="5">
        <v>29.99</v>
      </c>
      <c r="I931" s="5">
        <v>112082.23000000007</v>
      </c>
    </row>
    <row r="932" spans="1:9" outlineLevel="1" x14ac:dyDescent="0.25">
      <c r="A932" s="2" t="s">
        <v>157</v>
      </c>
      <c r="B932" s="2" t="s">
        <v>773</v>
      </c>
      <c r="C932" s="2" t="s">
        <v>3</v>
      </c>
      <c r="D932" s="2" t="s">
        <v>4</v>
      </c>
      <c r="E932" s="2" t="s">
        <v>661</v>
      </c>
      <c r="F932" s="2" t="s">
        <v>663</v>
      </c>
      <c r="G932" s="2" t="s">
        <v>31</v>
      </c>
      <c r="H932" s="5">
        <v>297</v>
      </c>
      <c r="I932" s="5">
        <v>112379.23000000007</v>
      </c>
    </row>
    <row r="933" spans="1:9" outlineLevel="1" x14ac:dyDescent="0.25">
      <c r="A933" s="2" t="s">
        <v>157</v>
      </c>
      <c r="B933" s="2" t="s">
        <v>160</v>
      </c>
      <c r="C933" s="2" t="s">
        <v>3</v>
      </c>
      <c r="D933" s="2" t="s">
        <v>4</v>
      </c>
      <c r="E933" s="2" t="s">
        <v>645</v>
      </c>
      <c r="F933" s="2" t="s">
        <v>665</v>
      </c>
      <c r="G933" s="2" t="s">
        <v>666</v>
      </c>
      <c r="H933" s="5">
        <v>1926.93</v>
      </c>
      <c r="I933" s="5">
        <v>114306.16000000006</v>
      </c>
    </row>
    <row r="934" spans="1:9" outlineLevel="1" x14ac:dyDescent="0.25">
      <c r="A934" s="2" t="s">
        <v>157</v>
      </c>
      <c r="B934" s="2" t="s">
        <v>160</v>
      </c>
      <c r="C934" s="2" t="s">
        <v>3</v>
      </c>
      <c r="D934" s="2" t="s">
        <v>4</v>
      </c>
      <c r="E934" s="2" t="s">
        <v>626</v>
      </c>
      <c r="F934" s="2" t="s">
        <v>637</v>
      </c>
      <c r="G934" s="2" t="s">
        <v>73</v>
      </c>
      <c r="H934" s="5">
        <v>1606</v>
      </c>
      <c r="I934" s="5">
        <v>115912.16000000006</v>
      </c>
    </row>
    <row r="935" spans="1:9" outlineLevel="1" x14ac:dyDescent="0.25">
      <c r="A935" s="2" t="s">
        <v>157</v>
      </c>
      <c r="B935" s="2" t="s">
        <v>162</v>
      </c>
      <c r="C935" s="2" t="s">
        <v>603</v>
      </c>
      <c r="D935" s="2" t="s">
        <v>4</v>
      </c>
      <c r="E935" s="2" t="s">
        <v>604</v>
      </c>
      <c r="F935" s="2" t="s">
        <v>605</v>
      </c>
      <c r="G935" s="2" t="s">
        <v>606</v>
      </c>
      <c r="H935" s="5">
        <v>-45.18</v>
      </c>
      <c r="I935" s="5">
        <v>115866.98000000007</v>
      </c>
    </row>
    <row r="936" spans="1:9" outlineLevel="1" x14ac:dyDescent="0.25">
      <c r="A936" s="2" t="s">
        <v>157</v>
      </c>
      <c r="B936" s="2" t="s">
        <v>162</v>
      </c>
      <c r="C936" s="2" t="s">
        <v>3</v>
      </c>
      <c r="D936" s="2" t="s">
        <v>4</v>
      </c>
      <c r="E936" s="2" t="s">
        <v>620</v>
      </c>
      <c r="F936" s="2" t="s">
        <v>621</v>
      </c>
      <c r="G936" s="2" t="s">
        <v>622</v>
      </c>
      <c r="H936" s="5">
        <v>531.20000000000005</v>
      </c>
      <c r="I936" s="5">
        <v>116398.18000000007</v>
      </c>
    </row>
    <row r="937" spans="1:9" outlineLevel="1" x14ac:dyDescent="0.25">
      <c r="A937" s="2" t="s">
        <v>157</v>
      </c>
      <c r="B937" s="2" t="s">
        <v>163</v>
      </c>
      <c r="C937" s="2" t="s">
        <v>3</v>
      </c>
      <c r="D937" s="2" t="s">
        <v>4</v>
      </c>
      <c r="E937" s="2" t="s">
        <v>604</v>
      </c>
      <c r="F937" s="2" t="s">
        <v>618</v>
      </c>
      <c r="G937" s="2" t="s">
        <v>606</v>
      </c>
      <c r="H937" s="5">
        <v>0.28999999999999998</v>
      </c>
      <c r="I937" s="5">
        <v>116398.47000000006</v>
      </c>
    </row>
    <row r="938" spans="1:9" outlineLevel="1" x14ac:dyDescent="0.25">
      <c r="A938" s="2" t="s">
        <v>157</v>
      </c>
      <c r="B938" s="2" t="s">
        <v>163</v>
      </c>
      <c r="C938" s="2" t="s">
        <v>3</v>
      </c>
      <c r="D938" s="2" t="s">
        <v>4</v>
      </c>
      <c r="E938" s="2" t="s">
        <v>604</v>
      </c>
      <c r="F938" s="2" t="s">
        <v>607</v>
      </c>
      <c r="G938" s="2" t="s">
        <v>606</v>
      </c>
      <c r="H938" s="5">
        <v>45.18</v>
      </c>
      <c r="I938" s="5">
        <v>116443.65000000005</v>
      </c>
    </row>
    <row r="939" spans="1:9" outlineLevel="1" x14ac:dyDescent="0.25">
      <c r="A939" s="2" t="s">
        <v>157</v>
      </c>
      <c r="B939" s="2" t="s">
        <v>774</v>
      </c>
      <c r="C939" s="2" t="s">
        <v>3</v>
      </c>
      <c r="D939" s="2" t="s">
        <v>4</v>
      </c>
      <c r="E939" s="2" t="s">
        <v>604</v>
      </c>
      <c r="F939" s="2" t="s">
        <v>775</v>
      </c>
      <c r="G939" s="2" t="s">
        <v>606</v>
      </c>
      <c r="H939" s="5">
        <v>16.989999999999998</v>
      </c>
      <c r="I939" s="5">
        <v>116460.64000000006</v>
      </c>
    </row>
    <row r="940" spans="1:9" outlineLevel="1" x14ac:dyDescent="0.25">
      <c r="A940" s="2" t="s">
        <v>157</v>
      </c>
      <c r="B940" s="2" t="s">
        <v>774</v>
      </c>
      <c r="C940" s="2" t="s">
        <v>3</v>
      </c>
      <c r="D940" s="2" t="s">
        <v>4</v>
      </c>
      <c r="E940" s="2" t="s">
        <v>776</v>
      </c>
      <c r="F940" s="2" t="s">
        <v>777</v>
      </c>
      <c r="G940" s="2" t="s">
        <v>778</v>
      </c>
      <c r="H940" s="5">
        <v>16.79</v>
      </c>
      <c r="I940" s="5">
        <v>116477.43000000005</v>
      </c>
    </row>
    <row r="941" spans="1:9" outlineLevel="1" x14ac:dyDescent="0.25">
      <c r="A941" s="2" t="s">
        <v>157</v>
      </c>
      <c r="B941" s="2" t="s">
        <v>774</v>
      </c>
      <c r="C941" s="2" t="s">
        <v>3</v>
      </c>
      <c r="D941" s="2" t="s">
        <v>4</v>
      </c>
      <c r="E941" s="2" t="s">
        <v>604</v>
      </c>
      <c r="F941" s="2" t="s">
        <v>779</v>
      </c>
      <c r="G941" s="2" t="s">
        <v>606</v>
      </c>
      <c r="H941" s="5">
        <v>16.989999999999998</v>
      </c>
      <c r="I941" s="5">
        <v>116494.42000000006</v>
      </c>
    </row>
    <row r="942" spans="1:9" outlineLevel="1" x14ac:dyDescent="0.25">
      <c r="A942" s="2" t="s">
        <v>157</v>
      </c>
      <c r="B942" s="2" t="s">
        <v>774</v>
      </c>
      <c r="C942" s="2" t="s">
        <v>3</v>
      </c>
      <c r="D942" s="2" t="s">
        <v>4</v>
      </c>
      <c r="E942" s="2" t="s">
        <v>780</v>
      </c>
      <c r="F942" s="2" t="s">
        <v>781</v>
      </c>
      <c r="G942" s="2" t="s">
        <v>778</v>
      </c>
      <c r="H942" s="5">
        <v>31.38</v>
      </c>
      <c r="I942" s="5">
        <v>116525.80000000006</v>
      </c>
    </row>
    <row r="943" spans="1:9" outlineLevel="1" x14ac:dyDescent="0.25">
      <c r="A943" s="2" t="s">
        <v>157</v>
      </c>
      <c r="B943" s="2" t="s">
        <v>774</v>
      </c>
      <c r="C943" s="2" t="s">
        <v>3</v>
      </c>
      <c r="D943" s="2" t="s">
        <v>4</v>
      </c>
      <c r="E943" s="2" t="s">
        <v>782</v>
      </c>
      <c r="F943" s="2" t="s">
        <v>783</v>
      </c>
      <c r="G943" s="2" t="s">
        <v>778</v>
      </c>
      <c r="H943" s="5">
        <v>19.920000000000002</v>
      </c>
      <c r="I943" s="5">
        <v>116545.72000000006</v>
      </c>
    </row>
    <row r="944" spans="1:9" outlineLevel="1" x14ac:dyDescent="0.25">
      <c r="A944" s="2" t="s">
        <v>157</v>
      </c>
      <c r="B944" s="2" t="s">
        <v>774</v>
      </c>
      <c r="C944" s="2" t="s">
        <v>3</v>
      </c>
      <c r="D944" s="2" t="s">
        <v>4</v>
      </c>
      <c r="E944" s="2" t="s">
        <v>784</v>
      </c>
      <c r="F944" s="2" t="s">
        <v>785</v>
      </c>
      <c r="G944" s="2" t="s">
        <v>778</v>
      </c>
      <c r="H944" s="5">
        <v>48.58</v>
      </c>
      <c r="I944" s="5">
        <v>116594.30000000006</v>
      </c>
    </row>
    <row r="945" spans="1:9" outlineLevel="1" x14ac:dyDescent="0.25">
      <c r="A945" s="2" t="s">
        <v>157</v>
      </c>
      <c r="B945" s="2" t="s">
        <v>786</v>
      </c>
      <c r="C945" s="2" t="s">
        <v>3</v>
      </c>
      <c r="D945" s="2" t="s">
        <v>4</v>
      </c>
      <c r="E945" s="2" t="s">
        <v>681</v>
      </c>
      <c r="F945" s="2" t="s">
        <v>742</v>
      </c>
      <c r="G945" s="2" t="s">
        <v>137</v>
      </c>
      <c r="H945" s="5">
        <v>29.99</v>
      </c>
      <c r="I945" s="5">
        <v>116624.29000000007</v>
      </c>
    </row>
    <row r="946" spans="1:9" outlineLevel="1" x14ac:dyDescent="0.25">
      <c r="A946" s="2" t="s">
        <v>157</v>
      </c>
      <c r="B946" s="2" t="s">
        <v>786</v>
      </c>
      <c r="C946" s="2" t="s">
        <v>3</v>
      </c>
      <c r="D946" s="2" t="s">
        <v>4</v>
      </c>
      <c r="E946" s="2" t="s">
        <v>787</v>
      </c>
      <c r="F946" s="2" t="s">
        <v>788</v>
      </c>
      <c r="G946" s="2" t="s">
        <v>55</v>
      </c>
      <c r="H946" s="5">
        <v>4.3</v>
      </c>
      <c r="I946" s="5">
        <v>116628.59000000007</v>
      </c>
    </row>
    <row r="947" spans="1:9" outlineLevel="1" x14ac:dyDescent="0.25">
      <c r="A947" s="2" t="s">
        <v>157</v>
      </c>
      <c r="B947" s="2" t="s">
        <v>786</v>
      </c>
      <c r="C947" s="2" t="s">
        <v>3</v>
      </c>
      <c r="D947" s="2" t="s">
        <v>4</v>
      </c>
      <c r="E947" s="2" t="s">
        <v>789</v>
      </c>
      <c r="F947" s="2" t="s">
        <v>790</v>
      </c>
      <c r="G947" s="2" t="s">
        <v>778</v>
      </c>
      <c r="H947" s="5">
        <v>26.57</v>
      </c>
      <c r="I947" s="5">
        <v>116655.16000000008</v>
      </c>
    </row>
    <row r="948" spans="1:9" outlineLevel="1" x14ac:dyDescent="0.25">
      <c r="A948" s="2" t="s">
        <v>157</v>
      </c>
      <c r="B948" s="2" t="s">
        <v>791</v>
      </c>
      <c r="C948" s="2" t="s">
        <v>3</v>
      </c>
      <c r="D948" s="2" t="s">
        <v>4</v>
      </c>
      <c r="E948" s="2" t="s">
        <v>626</v>
      </c>
      <c r="F948" s="2" t="s">
        <v>637</v>
      </c>
      <c r="G948" s="2" t="s">
        <v>73</v>
      </c>
      <c r="H948" s="5">
        <v>4311.09</v>
      </c>
      <c r="I948" s="5">
        <v>120966.25000000007</v>
      </c>
    </row>
    <row r="949" spans="1:9" outlineLevel="1" x14ac:dyDescent="0.25">
      <c r="A949" s="2" t="s">
        <v>157</v>
      </c>
      <c r="B949" s="2" t="s">
        <v>791</v>
      </c>
      <c r="C949" s="2" t="s">
        <v>3</v>
      </c>
      <c r="D949" s="2" t="s">
        <v>4</v>
      </c>
      <c r="E949" s="2" t="s">
        <v>792</v>
      </c>
      <c r="F949" s="2" t="s">
        <v>793</v>
      </c>
      <c r="G949" s="2" t="s">
        <v>635</v>
      </c>
      <c r="H949" s="5">
        <v>351.5</v>
      </c>
      <c r="I949" s="5">
        <v>121317.75000000007</v>
      </c>
    </row>
    <row r="950" spans="1:9" outlineLevel="1" x14ac:dyDescent="0.25">
      <c r="A950" s="2" t="s">
        <v>157</v>
      </c>
      <c r="B950" s="2" t="s">
        <v>791</v>
      </c>
      <c r="C950" s="2" t="s">
        <v>3</v>
      </c>
      <c r="D950" s="2" t="s">
        <v>4</v>
      </c>
      <c r="E950" s="2" t="s">
        <v>684</v>
      </c>
      <c r="F950" s="2" t="s">
        <v>685</v>
      </c>
      <c r="G950" s="2" t="s">
        <v>686</v>
      </c>
      <c r="H950" s="5">
        <v>59</v>
      </c>
      <c r="I950" s="5">
        <v>121376.75000000007</v>
      </c>
    </row>
    <row r="951" spans="1:9" outlineLevel="1" x14ac:dyDescent="0.25">
      <c r="A951" s="2" t="s">
        <v>157</v>
      </c>
      <c r="B951" s="2" t="s">
        <v>791</v>
      </c>
      <c r="C951" s="2" t="s">
        <v>3</v>
      </c>
      <c r="D951" s="2" t="s">
        <v>4</v>
      </c>
      <c r="E951" s="2" t="s">
        <v>794</v>
      </c>
      <c r="F951" s="2" t="s">
        <v>795</v>
      </c>
      <c r="G951" s="2" t="s">
        <v>635</v>
      </c>
      <c r="H951" s="5">
        <v>198.9</v>
      </c>
      <c r="I951" s="5">
        <v>121575.65000000007</v>
      </c>
    </row>
    <row r="952" spans="1:9" outlineLevel="1" x14ac:dyDescent="0.25">
      <c r="A952" s="2" t="s">
        <v>157</v>
      </c>
      <c r="B952" s="2" t="s">
        <v>791</v>
      </c>
      <c r="C952" s="2" t="s">
        <v>3</v>
      </c>
      <c r="D952" s="2" t="s">
        <v>4</v>
      </c>
      <c r="E952" s="2" t="s">
        <v>792</v>
      </c>
      <c r="F952" s="2" t="s">
        <v>793</v>
      </c>
      <c r="G952" s="2" t="s">
        <v>635</v>
      </c>
      <c r="H952" s="5">
        <v>324.5</v>
      </c>
      <c r="I952" s="5">
        <v>121900.15000000007</v>
      </c>
    </row>
    <row r="953" spans="1:9" outlineLevel="1" x14ac:dyDescent="0.25">
      <c r="A953" s="2" t="s">
        <v>157</v>
      </c>
      <c r="B953" s="2" t="s">
        <v>791</v>
      </c>
      <c r="C953" s="2" t="s">
        <v>3</v>
      </c>
      <c r="D953" s="2" t="s">
        <v>4</v>
      </c>
      <c r="E953" s="2" t="s">
        <v>792</v>
      </c>
      <c r="F953" s="2" t="s">
        <v>796</v>
      </c>
      <c r="G953" s="2" t="s">
        <v>635</v>
      </c>
      <c r="H953" s="5">
        <v>32.08</v>
      </c>
      <c r="I953" s="5">
        <v>121932.23000000007</v>
      </c>
    </row>
    <row r="954" spans="1:9" outlineLevel="1" x14ac:dyDescent="0.25">
      <c r="A954" s="2" t="s">
        <v>157</v>
      </c>
      <c r="B954" s="2" t="s">
        <v>791</v>
      </c>
      <c r="C954" s="2" t="s">
        <v>3</v>
      </c>
      <c r="D954" s="2" t="s">
        <v>4</v>
      </c>
      <c r="E954" s="2" t="s">
        <v>794</v>
      </c>
      <c r="F954" s="2" t="s">
        <v>795</v>
      </c>
      <c r="G954" s="2" t="s">
        <v>635</v>
      </c>
      <c r="H954" s="5">
        <v>198.9</v>
      </c>
      <c r="I954" s="5">
        <v>122131.13000000006</v>
      </c>
    </row>
    <row r="955" spans="1:9" outlineLevel="1" x14ac:dyDescent="0.25">
      <c r="A955" s="2" t="s">
        <v>157</v>
      </c>
      <c r="B955" s="2" t="s">
        <v>791</v>
      </c>
      <c r="C955" s="2" t="s">
        <v>3</v>
      </c>
      <c r="D955" s="2" t="s">
        <v>4</v>
      </c>
      <c r="E955" s="2" t="s">
        <v>797</v>
      </c>
      <c r="F955" s="2" t="s">
        <v>798</v>
      </c>
      <c r="G955" s="2" t="s">
        <v>657</v>
      </c>
      <c r="H955" s="5">
        <v>18.989999999999998</v>
      </c>
      <c r="I955" s="5">
        <v>122150.12000000007</v>
      </c>
    </row>
    <row r="956" spans="1:9" outlineLevel="1" x14ac:dyDescent="0.25">
      <c r="A956" s="2" t="s">
        <v>157</v>
      </c>
      <c r="B956" s="2" t="s">
        <v>799</v>
      </c>
      <c r="C956" s="2" t="s">
        <v>3</v>
      </c>
      <c r="D956" s="2" t="s">
        <v>4</v>
      </c>
      <c r="E956" s="2" t="s">
        <v>604</v>
      </c>
      <c r="F956" s="2" t="s">
        <v>652</v>
      </c>
      <c r="G956" s="2" t="s">
        <v>606</v>
      </c>
      <c r="H956" s="5">
        <v>28.95</v>
      </c>
      <c r="I956" s="5">
        <v>122179.07000000007</v>
      </c>
    </row>
    <row r="957" spans="1:9" outlineLevel="1" x14ac:dyDescent="0.25">
      <c r="A957" s="2" t="s">
        <v>157</v>
      </c>
      <c r="B957" s="2" t="s">
        <v>799</v>
      </c>
      <c r="C957" s="2" t="s">
        <v>3</v>
      </c>
      <c r="D957" s="2" t="s">
        <v>4</v>
      </c>
      <c r="E957" s="2" t="s">
        <v>604</v>
      </c>
      <c r="F957" s="2" t="s">
        <v>652</v>
      </c>
      <c r="G957" s="2" t="s">
        <v>606</v>
      </c>
      <c r="H957" s="5">
        <v>14.68</v>
      </c>
      <c r="I957" s="5">
        <v>122193.75000000006</v>
      </c>
    </row>
    <row r="958" spans="1:9" outlineLevel="1" x14ac:dyDescent="0.25">
      <c r="A958" s="2" t="s">
        <v>157</v>
      </c>
      <c r="B958" s="2" t="s">
        <v>799</v>
      </c>
      <c r="C958" s="2" t="s">
        <v>603</v>
      </c>
      <c r="D958" s="2" t="s">
        <v>4</v>
      </c>
      <c r="E958" s="2" t="s">
        <v>604</v>
      </c>
      <c r="F958" s="2" t="s">
        <v>605</v>
      </c>
      <c r="G958" s="2" t="s">
        <v>606</v>
      </c>
      <c r="H958" s="5">
        <v>-28.95</v>
      </c>
      <c r="I958" s="5">
        <v>122164.80000000006</v>
      </c>
    </row>
    <row r="959" spans="1:9" outlineLevel="1" x14ac:dyDescent="0.25">
      <c r="A959" s="2" t="s">
        <v>157</v>
      </c>
      <c r="B959" s="2" t="s">
        <v>799</v>
      </c>
      <c r="C959" s="2" t="s">
        <v>603</v>
      </c>
      <c r="D959" s="2" t="s">
        <v>4</v>
      </c>
      <c r="E959" s="2" t="s">
        <v>604</v>
      </c>
      <c r="F959" s="2" t="s">
        <v>605</v>
      </c>
      <c r="G959" s="2" t="s">
        <v>606</v>
      </c>
      <c r="H959" s="5">
        <v>-14.68</v>
      </c>
      <c r="I959" s="5">
        <v>122150.12000000007</v>
      </c>
    </row>
    <row r="960" spans="1:9" outlineLevel="1" x14ac:dyDescent="0.25">
      <c r="A960" s="2" t="s">
        <v>157</v>
      </c>
      <c r="B960" s="2" t="s">
        <v>799</v>
      </c>
      <c r="C960" s="2" t="s">
        <v>3</v>
      </c>
      <c r="D960" s="2" t="s">
        <v>4</v>
      </c>
      <c r="E960" s="2" t="s">
        <v>800</v>
      </c>
      <c r="F960" s="2" t="s">
        <v>801</v>
      </c>
      <c r="G960" s="2" t="s">
        <v>635</v>
      </c>
      <c r="H960" s="5">
        <v>4.8899999999999997</v>
      </c>
      <c r="I960" s="5">
        <v>122155.01000000007</v>
      </c>
    </row>
    <row r="961" spans="1:9" outlineLevel="1" x14ac:dyDescent="0.25">
      <c r="A961" s="2" t="s">
        <v>157</v>
      </c>
      <c r="B961" s="2" t="s">
        <v>799</v>
      </c>
      <c r="C961" s="2" t="s">
        <v>3</v>
      </c>
      <c r="D961" s="2" t="s">
        <v>4</v>
      </c>
      <c r="E961" s="2" t="s">
        <v>802</v>
      </c>
      <c r="F961" s="2" t="s">
        <v>803</v>
      </c>
      <c r="G961" s="2" t="s">
        <v>635</v>
      </c>
      <c r="H961" s="5">
        <v>486.22</v>
      </c>
      <c r="I961" s="5">
        <v>122641.23000000007</v>
      </c>
    </row>
    <row r="962" spans="1:9" outlineLevel="1" x14ac:dyDescent="0.25">
      <c r="A962" s="2" t="s">
        <v>157</v>
      </c>
      <c r="B962" s="2" t="s">
        <v>799</v>
      </c>
      <c r="C962" s="2" t="s">
        <v>3</v>
      </c>
      <c r="D962" s="2" t="s">
        <v>4</v>
      </c>
      <c r="E962" s="2" t="s">
        <v>804</v>
      </c>
      <c r="F962" s="2" t="s">
        <v>805</v>
      </c>
      <c r="G962" s="2" t="s">
        <v>778</v>
      </c>
      <c r="H962" s="5">
        <v>25.46</v>
      </c>
      <c r="I962" s="5">
        <v>122666.69000000008</v>
      </c>
    </row>
    <row r="963" spans="1:9" outlineLevel="1" x14ac:dyDescent="0.25">
      <c r="A963" s="2" t="s">
        <v>157</v>
      </c>
      <c r="B963" s="2" t="s">
        <v>799</v>
      </c>
      <c r="C963" s="2" t="s">
        <v>3</v>
      </c>
      <c r="D963" s="2" t="s">
        <v>4</v>
      </c>
      <c r="E963" s="2" t="s">
        <v>806</v>
      </c>
      <c r="F963" s="2" t="s">
        <v>807</v>
      </c>
      <c r="G963" s="2" t="s">
        <v>778</v>
      </c>
      <c r="H963" s="5">
        <v>66.569999999999993</v>
      </c>
      <c r="I963" s="5">
        <v>122733.26000000008</v>
      </c>
    </row>
    <row r="964" spans="1:9" outlineLevel="1" x14ac:dyDescent="0.25">
      <c r="A964" s="2" t="s">
        <v>157</v>
      </c>
      <c r="B964" s="2" t="s">
        <v>799</v>
      </c>
      <c r="C964" s="2" t="s">
        <v>3</v>
      </c>
      <c r="D964" s="2" t="s">
        <v>4</v>
      </c>
      <c r="E964" s="2" t="s">
        <v>802</v>
      </c>
      <c r="F964" s="2" t="s">
        <v>803</v>
      </c>
      <c r="G964" s="2" t="s">
        <v>635</v>
      </c>
      <c r="H964" s="5">
        <v>255.43</v>
      </c>
      <c r="I964" s="5">
        <v>122988.69000000008</v>
      </c>
    </row>
    <row r="965" spans="1:9" outlineLevel="1" x14ac:dyDescent="0.25">
      <c r="A965" s="2" t="s">
        <v>157</v>
      </c>
      <c r="B965" s="2" t="s">
        <v>808</v>
      </c>
      <c r="C965" s="2" t="s">
        <v>3</v>
      </c>
      <c r="D965" s="2" t="s">
        <v>4</v>
      </c>
      <c r="E965" s="2" t="s">
        <v>648</v>
      </c>
      <c r="F965" s="2" t="s">
        <v>809</v>
      </c>
      <c r="G965" s="2" t="s">
        <v>650</v>
      </c>
      <c r="H965" s="5">
        <v>10</v>
      </c>
      <c r="I965" s="5">
        <v>122998.69000000008</v>
      </c>
    </row>
    <row r="966" spans="1:9" outlineLevel="1" x14ac:dyDescent="0.25">
      <c r="A966" s="2" t="s">
        <v>157</v>
      </c>
      <c r="B966" s="2" t="s">
        <v>808</v>
      </c>
      <c r="C966" s="2" t="s">
        <v>3</v>
      </c>
      <c r="D966" s="2" t="s">
        <v>4</v>
      </c>
      <c r="E966" s="2" t="s">
        <v>648</v>
      </c>
      <c r="F966" s="2" t="s">
        <v>809</v>
      </c>
      <c r="G966" s="2" t="s">
        <v>650</v>
      </c>
      <c r="H966" s="5">
        <v>75.39</v>
      </c>
      <c r="I966" s="5">
        <v>123074.08000000007</v>
      </c>
    </row>
    <row r="967" spans="1:9" outlineLevel="1" x14ac:dyDescent="0.25">
      <c r="A967" s="2" t="s">
        <v>157</v>
      </c>
      <c r="B967" s="2" t="s">
        <v>808</v>
      </c>
      <c r="C967" s="2" t="s">
        <v>3</v>
      </c>
      <c r="D967" s="2" t="s">
        <v>4</v>
      </c>
      <c r="E967" s="2" t="s">
        <v>653</v>
      </c>
      <c r="F967" s="2" t="s">
        <v>810</v>
      </c>
      <c r="G967" s="2" t="s">
        <v>650</v>
      </c>
      <c r="H967" s="5">
        <v>4.91</v>
      </c>
      <c r="I967" s="5">
        <v>123078.99000000008</v>
      </c>
    </row>
    <row r="968" spans="1:9" outlineLevel="1" x14ac:dyDescent="0.25">
      <c r="A968" s="2" t="s">
        <v>157</v>
      </c>
      <c r="B968" s="2" t="s">
        <v>808</v>
      </c>
      <c r="C968" s="2" t="s">
        <v>3</v>
      </c>
      <c r="D968" s="2" t="s">
        <v>4</v>
      </c>
      <c r="E968" s="2" t="s">
        <v>653</v>
      </c>
      <c r="F968" s="2" t="s">
        <v>810</v>
      </c>
      <c r="G968" s="2" t="s">
        <v>650</v>
      </c>
      <c r="H968" s="5">
        <v>9.8000000000000007</v>
      </c>
      <c r="I968" s="5">
        <v>123088.79000000008</v>
      </c>
    </row>
    <row r="969" spans="1:9" outlineLevel="1" x14ac:dyDescent="0.25">
      <c r="A969" s="2" t="s">
        <v>157</v>
      </c>
      <c r="B969" s="2" t="s">
        <v>168</v>
      </c>
      <c r="C969" s="2" t="s">
        <v>3</v>
      </c>
      <c r="D969" s="2" t="s">
        <v>4</v>
      </c>
      <c r="E969" s="2" t="s">
        <v>604</v>
      </c>
      <c r="F969" s="2" t="s">
        <v>618</v>
      </c>
      <c r="G969" s="2" t="s">
        <v>606</v>
      </c>
      <c r="H969" s="5">
        <v>158.99</v>
      </c>
      <c r="I969" s="5">
        <v>123247.78000000009</v>
      </c>
    </row>
    <row r="970" spans="1:9" outlineLevel="1" x14ac:dyDescent="0.25">
      <c r="A970" s="2" t="s">
        <v>157</v>
      </c>
      <c r="B970" s="2" t="s">
        <v>168</v>
      </c>
      <c r="C970" s="2" t="s">
        <v>3</v>
      </c>
      <c r="D970" s="2" t="s">
        <v>4</v>
      </c>
      <c r="E970" s="2" t="s">
        <v>811</v>
      </c>
      <c r="F970" s="2" t="s">
        <v>812</v>
      </c>
      <c r="G970" s="2" t="s">
        <v>778</v>
      </c>
      <c r="H970" s="5">
        <v>112.92</v>
      </c>
      <c r="I970" s="5">
        <v>123360.70000000008</v>
      </c>
    </row>
    <row r="971" spans="1:9" outlineLevel="1" x14ac:dyDescent="0.25">
      <c r="A971" s="2" t="s">
        <v>157</v>
      </c>
      <c r="B971" s="2" t="s">
        <v>168</v>
      </c>
      <c r="C971" s="2" t="s">
        <v>3</v>
      </c>
      <c r="D971" s="2" t="s">
        <v>4</v>
      </c>
      <c r="E971" s="2" t="s">
        <v>604</v>
      </c>
      <c r="F971" s="2" t="s">
        <v>652</v>
      </c>
      <c r="G971" s="2" t="s">
        <v>606</v>
      </c>
      <c r="H971" s="5">
        <v>0.28999999999999998</v>
      </c>
      <c r="I971" s="5">
        <v>123360.99000000008</v>
      </c>
    </row>
    <row r="972" spans="1:9" outlineLevel="1" x14ac:dyDescent="0.25">
      <c r="A972" s="2" t="s">
        <v>157</v>
      </c>
      <c r="B972" s="2" t="s">
        <v>168</v>
      </c>
      <c r="C972" s="2" t="s">
        <v>3</v>
      </c>
      <c r="D972" s="2" t="s">
        <v>4</v>
      </c>
      <c r="E972" s="2" t="s">
        <v>604</v>
      </c>
      <c r="F972" s="2" t="s">
        <v>652</v>
      </c>
      <c r="G972" s="2" t="s">
        <v>606</v>
      </c>
      <c r="H972" s="5">
        <v>0.28999999999999998</v>
      </c>
      <c r="I972" s="5">
        <v>123361.28000000007</v>
      </c>
    </row>
    <row r="973" spans="1:9" outlineLevel="1" x14ac:dyDescent="0.25">
      <c r="A973" s="2" t="s">
        <v>157</v>
      </c>
      <c r="B973" s="2" t="s">
        <v>168</v>
      </c>
      <c r="C973" s="2" t="s">
        <v>3</v>
      </c>
      <c r="D973" s="2" t="s">
        <v>4</v>
      </c>
      <c r="E973" s="2" t="s">
        <v>813</v>
      </c>
      <c r="F973" s="2" t="s">
        <v>814</v>
      </c>
      <c r="G973" s="2" t="s">
        <v>778</v>
      </c>
      <c r="H973" s="5">
        <v>236.2</v>
      </c>
      <c r="I973" s="5">
        <v>123597.48000000007</v>
      </c>
    </row>
    <row r="974" spans="1:9" outlineLevel="1" x14ac:dyDescent="0.25">
      <c r="A974" s="2" t="s">
        <v>157</v>
      </c>
      <c r="B974" s="2" t="s">
        <v>815</v>
      </c>
      <c r="C974" s="2" t="s">
        <v>3</v>
      </c>
      <c r="D974" s="2" t="s">
        <v>4</v>
      </c>
      <c r="E974" s="2" t="s">
        <v>816</v>
      </c>
      <c r="F974" s="2" t="s">
        <v>817</v>
      </c>
      <c r="G974" s="2" t="s">
        <v>199</v>
      </c>
      <c r="H974" s="5">
        <v>1795.74</v>
      </c>
      <c r="I974" s="5">
        <v>125393.22000000007</v>
      </c>
    </row>
    <row r="975" spans="1:9" outlineLevel="1" x14ac:dyDescent="0.25">
      <c r="A975" s="2" t="s">
        <v>157</v>
      </c>
      <c r="B975" s="2" t="s">
        <v>818</v>
      </c>
      <c r="C975" s="2" t="s">
        <v>3</v>
      </c>
      <c r="D975" s="2" t="s">
        <v>4</v>
      </c>
      <c r="E975" s="2" t="s">
        <v>659</v>
      </c>
      <c r="F975" s="2" t="s">
        <v>660</v>
      </c>
      <c r="G975" s="2" t="s">
        <v>635</v>
      </c>
      <c r="H975" s="5">
        <v>237.6</v>
      </c>
      <c r="I975" s="5">
        <v>125630.82000000008</v>
      </c>
    </row>
    <row r="976" spans="1:9" outlineLevel="1" x14ac:dyDescent="0.25">
      <c r="A976" s="2" t="s">
        <v>157</v>
      </c>
      <c r="B976" s="2" t="s">
        <v>818</v>
      </c>
      <c r="C976" s="2" t="s">
        <v>3</v>
      </c>
      <c r="D976" s="2" t="s">
        <v>4</v>
      </c>
      <c r="E976" s="2" t="s">
        <v>819</v>
      </c>
      <c r="F976" s="2" t="s">
        <v>820</v>
      </c>
      <c r="G976" s="2" t="s">
        <v>657</v>
      </c>
      <c r="H976" s="5">
        <v>39.74</v>
      </c>
      <c r="I976" s="5">
        <v>125670.56000000008</v>
      </c>
    </row>
    <row r="977" spans="1:9" outlineLevel="1" x14ac:dyDescent="0.25">
      <c r="A977" s="2" t="s">
        <v>157</v>
      </c>
      <c r="B977" s="2" t="s">
        <v>818</v>
      </c>
      <c r="C977" s="2" t="s">
        <v>3</v>
      </c>
      <c r="D977" s="2" t="s">
        <v>4</v>
      </c>
      <c r="E977" s="2" t="s">
        <v>821</v>
      </c>
      <c r="F977" s="2" t="s">
        <v>822</v>
      </c>
      <c r="G977" s="2" t="s">
        <v>778</v>
      </c>
      <c r="H977" s="5">
        <v>16.559999999999999</v>
      </c>
      <c r="I977" s="5">
        <v>125687.12000000008</v>
      </c>
    </row>
    <row r="978" spans="1:9" outlineLevel="1" x14ac:dyDescent="0.25">
      <c r="A978" s="2" t="s">
        <v>157</v>
      </c>
      <c r="B978" s="2" t="s">
        <v>818</v>
      </c>
      <c r="C978" s="2" t="s">
        <v>3</v>
      </c>
      <c r="D978" s="2" t="s">
        <v>4</v>
      </c>
      <c r="E978" s="2" t="s">
        <v>699</v>
      </c>
      <c r="F978" s="2" t="s">
        <v>700</v>
      </c>
      <c r="G978" s="2" t="s">
        <v>635</v>
      </c>
      <c r="H978" s="5">
        <v>135.59</v>
      </c>
      <c r="I978" s="5">
        <v>125822.71000000008</v>
      </c>
    </row>
    <row r="979" spans="1:9" outlineLevel="1" x14ac:dyDescent="0.25">
      <c r="A979" s="2" t="s">
        <v>157</v>
      </c>
      <c r="B979" s="2" t="s">
        <v>818</v>
      </c>
      <c r="C979" s="2" t="s">
        <v>3</v>
      </c>
      <c r="D979" s="2" t="s">
        <v>4</v>
      </c>
      <c r="E979" s="2" t="s">
        <v>823</v>
      </c>
      <c r="F979" s="2" t="s">
        <v>824</v>
      </c>
      <c r="G979" s="2" t="s">
        <v>635</v>
      </c>
      <c r="H979" s="5">
        <v>820.61</v>
      </c>
      <c r="I979" s="5">
        <v>126643.32000000008</v>
      </c>
    </row>
    <row r="980" spans="1:9" outlineLevel="1" x14ac:dyDescent="0.25">
      <c r="A980" s="2" t="s">
        <v>157</v>
      </c>
      <c r="B980" s="2" t="s">
        <v>825</v>
      </c>
      <c r="C980" s="2" t="s">
        <v>603</v>
      </c>
      <c r="D980" s="2" t="s">
        <v>4</v>
      </c>
      <c r="E980" s="2" t="s">
        <v>631</v>
      </c>
      <c r="F980" s="2" t="s">
        <v>632</v>
      </c>
      <c r="G980" s="2" t="s">
        <v>606</v>
      </c>
      <c r="H980" s="5">
        <v>-993.56</v>
      </c>
      <c r="I980" s="5">
        <v>125649.76000000008</v>
      </c>
    </row>
    <row r="981" spans="1:9" outlineLevel="1" x14ac:dyDescent="0.25">
      <c r="A981" s="2" t="s">
        <v>157</v>
      </c>
      <c r="B981" s="2" t="s">
        <v>825</v>
      </c>
      <c r="C981" s="2" t="s">
        <v>3</v>
      </c>
      <c r="D981" s="2" t="s">
        <v>4</v>
      </c>
      <c r="E981" s="2" t="s">
        <v>604</v>
      </c>
      <c r="F981" s="2" t="s">
        <v>652</v>
      </c>
      <c r="G981" s="2" t="s">
        <v>606</v>
      </c>
      <c r="H981" s="5">
        <v>28.61</v>
      </c>
      <c r="I981" s="5">
        <v>125678.37000000008</v>
      </c>
    </row>
    <row r="982" spans="1:9" outlineLevel="1" x14ac:dyDescent="0.25">
      <c r="A982" s="2" t="s">
        <v>157</v>
      </c>
      <c r="B982" s="2" t="s">
        <v>825</v>
      </c>
      <c r="C982" s="2" t="s">
        <v>3</v>
      </c>
      <c r="D982" s="2" t="s">
        <v>4</v>
      </c>
      <c r="E982" s="2" t="s">
        <v>800</v>
      </c>
      <c r="F982" s="2" t="s">
        <v>801</v>
      </c>
      <c r="G982" s="2" t="s">
        <v>635</v>
      </c>
      <c r="H982" s="5">
        <v>10</v>
      </c>
      <c r="I982" s="5">
        <v>125688.37000000008</v>
      </c>
    </row>
    <row r="983" spans="1:9" outlineLevel="1" x14ac:dyDescent="0.25">
      <c r="A983" s="2" t="s">
        <v>157</v>
      </c>
      <c r="B983" s="2" t="s">
        <v>825</v>
      </c>
      <c r="C983" s="2" t="s">
        <v>3</v>
      </c>
      <c r="D983" s="2" t="s">
        <v>4</v>
      </c>
      <c r="E983" s="2" t="s">
        <v>800</v>
      </c>
      <c r="F983" s="2" t="s">
        <v>801</v>
      </c>
      <c r="G983" s="2" t="s">
        <v>635</v>
      </c>
      <c r="H983" s="5">
        <v>234</v>
      </c>
      <c r="I983" s="5">
        <v>125922.37000000008</v>
      </c>
    </row>
    <row r="984" spans="1:9" outlineLevel="1" x14ac:dyDescent="0.25">
      <c r="A984" s="2" t="s">
        <v>157</v>
      </c>
      <c r="B984" s="2" t="s">
        <v>825</v>
      </c>
      <c r="C984" s="2" t="s">
        <v>3</v>
      </c>
      <c r="D984" s="2" t="s">
        <v>4</v>
      </c>
      <c r="E984" s="2" t="s">
        <v>826</v>
      </c>
      <c r="F984" s="2" t="s">
        <v>827</v>
      </c>
      <c r="G984" s="2" t="s">
        <v>31</v>
      </c>
      <c r="H984" s="5">
        <v>13.33</v>
      </c>
      <c r="I984" s="5">
        <v>125935.70000000008</v>
      </c>
    </row>
    <row r="985" spans="1:9" outlineLevel="1" x14ac:dyDescent="0.25">
      <c r="A985" s="2" t="s">
        <v>157</v>
      </c>
      <c r="B985" s="2" t="s">
        <v>825</v>
      </c>
      <c r="C985" s="2" t="s">
        <v>3</v>
      </c>
      <c r="D985" s="2" t="s">
        <v>4</v>
      </c>
      <c r="E985" s="2" t="s">
        <v>828</v>
      </c>
      <c r="F985" s="2" t="s">
        <v>829</v>
      </c>
      <c r="G985" s="2" t="s">
        <v>55</v>
      </c>
      <c r="H985" s="5">
        <v>18823.82</v>
      </c>
      <c r="I985" s="5">
        <v>144759.52000000008</v>
      </c>
    </row>
    <row r="986" spans="1:9" outlineLevel="1" x14ac:dyDescent="0.25">
      <c r="A986" s="2" t="s">
        <v>157</v>
      </c>
      <c r="B986" s="2" t="s">
        <v>825</v>
      </c>
      <c r="C986" s="2" t="s">
        <v>3</v>
      </c>
      <c r="D986" s="2" t="s">
        <v>4</v>
      </c>
      <c r="E986" s="2" t="s">
        <v>828</v>
      </c>
      <c r="F986" s="2" t="s">
        <v>829</v>
      </c>
      <c r="G986" s="2" t="s">
        <v>55</v>
      </c>
      <c r="H986" s="5">
        <v>213.24</v>
      </c>
      <c r="I986" s="5">
        <v>144972.76000000007</v>
      </c>
    </row>
    <row r="987" spans="1:9" outlineLevel="1" x14ac:dyDescent="0.25">
      <c r="A987" s="2" t="s">
        <v>157</v>
      </c>
      <c r="B987" s="2" t="s">
        <v>825</v>
      </c>
      <c r="C987" s="2" t="s">
        <v>603</v>
      </c>
      <c r="D987" s="2" t="s">
        <v>4</v>
      </c>
      <c r="E987" s="2" t="s">
        <v>604</v>
      </c>
      <c r="F987" s="2" t="s">
        <v>605</v>
      </c>
      <c r="G987" s="2" t="s">
        <v>606</v>
      </c>
      <c r="H987" s="5">
        <v>-28.61</v>
      </c>
      <c r="I987" s="5">
        <v>144944.15000000008</v>
      </c>
    </row>
    <row r="988" spans="1:9" outlineLevel="1" x14ac:dyDescent="0.25">
      <c r="A988" s="2" t="s">
        <v>157</v>
      </c>
      <c r="B988" s="2" t="s">
        <v>170</v>
      </c>
      <c r="C988" s="2" t="s">
        <v>3</v>
      </c>
      <c r="D988" s="2" t="s">
        <v>4</v>
      </c>
      <c r="E988" s="2" t="s">
        <v>626</v>
      </c>
      <c r="F988" s="2" t="s">
        <v>637</v>
      </c>
      <c r="G988" s="2" t="s">
        <v>73</v>
      </c>
      <c r="H988" s="5">
        <v>3344</v>
      </c>
      <c r="I988" s="5">
        <v>148288.15000000008</v>
      </c>
    </row>
    <row r="989" spans="1:9" outlineLevel="1" x14ac:dyDescent="0.25">
      <c r="A989" s="2" t="s">
        <v>157</v>
      </c>
      <c r="B989" s="2" t="s">
        <v>170</v>
      </c>
      <c r="C989" s="2" t="s">
        <v>3</v>
      </c>
      <c r="D989" s="2" t="s">
        <v>4</v>
      </c>
      <c r="E989" s="2" t="s">
        <v>624</v>
      </c>
      <c r="F989" s="2" t="s">
        <v>625</v>
      </c>
      <c r="G989" s="2" t="s">
        <v>606</v>
      </c>
      <c r="H989" s="5">
        <v>185.75</v>
      </c>
      <c r="I989" s="5">
        <v>148473.90000000008</v>
      </c>
    </row>
    <row r="990" spans="1:9" outlineLevel="1" x14ac:dyDescent="0.25">
      <c r="A990" s="2" t="s">
        <v>157</v>
      </c>
      <c r="B990" s="2" t="s">
        <v>171</v>
      </c>
      <c r="C990" s="2" t="s">
        <v>3</v>
      </c>
      <c r="D990" s="2" t="s">
        <v>4</v>
      </c>
      <c r="E990" s="2" t="s">
        <v>611</v>
      </c>
      <c r="F990" s="2" t="s">
        <v>612</v>
      </c>
      <c r="G990" s="2" t="s">
        <v>613</v>
      </c>
      <c r="H990" s="5">
        <v>119</v>
      </c>
      <c r="I990" s="5">
        <v>148592.90000000008</v>
      </c>
    </row>
    <row r="991" spans="1:9" outlineLevel="1" x14ac:dyDescent="0.25">
      <c r="A991" s="2" t="s">
        <v>157</v>
      </c>
      <c r="B991" s="2" t="s">
        <v>171</v>
      </c>
      <c r="C991" s="2" t="s">
        <v>3</v>
      </c>
      <c r="D991" s="2" t="s">
        <v>4</v>
      </c>
      <c r="E991" s="2" t="s">
        <v>614</v>
      </c>
      <c r="F991" s="2" t="s">
        <v>615</v>
      </c>
      <c r="G991" s="2" t="s">
        <v>616</v>
      </c>
      <c r="H991" s="5">
        <v>1200</v>
      </c>
      <c r="I991" s="5">
        <v>149792.90000000008</v>
      </c>
    </row>
    <row r="992" spans="1:9" outlineLevel="1" x14ac:dyDescent="0.25">
      <c r="A992" s="2" t="s">
        <v>157</v>
      </c>
      <c r="B992" s="2" t="s">
        <v>171</v>
      </c>
      <c r="C992" s="2" t="s">
        <v>3</v>
      </c>
      <c r="D992" s="2" t="s">
        <v>4</v>
      </c>
      <c r="E992" s="2" t="s">
        <v>608</v>
      </c>
      <c r="F992" s="2" t="s">
        <v>609</v>
      </c>
      <c r="G992" s="2" t="s">
        <v>610</v>
      </c>
      <c r="H992" s="5">
        <v>52</v>
      </c>
      <c r="I992" s="5">
        <v>149844.90000000008</v>
      </c>
    </row>
    <row r="993" spans="1:9" outlineLevel="1" x14ac:dyDescent="0.25">
      <c r="A993" s="2" t="s">
        <v>157</v>
      </c>
      <c r="B993" s="2" t="s">
        <v>171</v>
      </c>
      <c r="C993" s="2" t="s">
        <v>3</v>
      </c>
      <c r="D993" s="2" t="s">
        <v>4</v>
      </c>
      <c r="E993" s="2" t="s">
        <v>604</v>
      </c>
      <c r="F993" s="2" t="s">
        <v>618</v>
      </c>
      <c r="G993" s="2" t="s">
        <v>606</v>
      </c>
      <c r="H993" s="5">
        <v>18.54</v>
      </c>
      <c r="I993" s="5">
        <v>149863.44000000009</v>
      </c>
    </row>
    <row r="994" spans="1:9" outlineLevel="1" x14ac:dyDescent="0.25">
      <c r="A994" s="2" t="s">
        <v>157</v>
      </c>
      <c r="B994" s="2" t="s">
        <v>171</v>
      </c>
      <c r="C994" s="2" t="s">
        <v>3</v>
      </c>
      <c r="D994" s="2" t="s">
        <v>4</v>
      </c>
      <c r="E994" s="2" t="s">
        <v>624</v>
      </c>
      <c r="F994" s="2" t="s">
        <v>625</v>
      </c>
      <c r="G994" s="2" t="s">
        <v>606</v>
      </c>
      <c r="H994" s="5">
        <v>392.7</v>
      </c>
      <c r="I994" s="5">
        <v>150256.1400000001</v>
      </c>
    </row>
    <row r="995" spans="1:9" outlineLevel="1" x14ac:dyDescent="0.25">
      <c r="A995" s="2" t="s">
        <v>157</v>
      </c>
      <c r="B995" s="2" t="s">
        <v>9</v>
      </c>
      <c r="C995" s="2" t="s">
        <v>3</v>
      </c>
      <c r="D995" s="2" t="s">
        <v>4</v>
      </c>
      <c r="E995" s="2" t="s">
        <v>648</v>
      </c>
      <c r="F995" s="2" t="s">
        <v>830</v>
      </c>
      <c r="G995" s="2" t="s">
        <v>650</v>
      </c>
      <c r="H995" s="5">
        <v>81.650000000000006</v>
      </c>
      <c r="I995" s="5">
        <v>150337.7900000001</v>
      </c>
    </row>
    <row r="996" spans="1:9" outlineLevel="1" x14ac:dyDescent="0.25">
      <c r="A996" s="2" t="s">
        <v>157</v>
      </c>
      <c r="B996" s="2" t="s">
        <v>9</v>
      </c>
      <c r="C996" s="2" t="s">
        <v>3</v>
      </c>
      <c r="D996" s="2" t="s">
        <v>4</v>
      </c>
      <c r="E996" s="2" t="s">
        <v>633</v>
      </c>
      <c r="F996" s="2" t="s">
        <v>634</v>
      </c>
      <c r="G996" s="2" t="s">
        <v>635</v>
      </c>
      <c r="H996" s="5">
        <v>702.4</v>
      </c>
      <c r="I996" s="5">
        <v>151040.19000000009</v>
      </c>
    </row>
    <row r="997" spans="1:9" outlineLevel="1" x14ac:dyDescent="0.25">
      <c r="A997" s="2" t="s">
        <v>157</v>
      </c>
      <c r="B997" s="2" t="s">
        <v>9</v>
      </c>
      <c r="C997" s="2" t="s">
        <v>3</v>
      </c>
      <c r="D997" s="2" t="s">
        <v>4</v>
      </c>
      <c r="E997" s="2" t="s">
        <v>624</v>
      </c>
      <c r="F997" s="2" t="s">
        <v>625</v>
      </c>
      <c r="G997" s="2" t="s">
        <v>606</v>
      </c>
      <c r="H997" s="5">
        <v>108</v>
      </c>
      <c r="I997" s="5">
        <v>151148.19000000009</v>
      </c>
    </row>
    <row r="998" spans="1:9" outlineLevel="1" x14ac:dyDescent="0.25">
      <c r="A998" s="2" t="s">
        <v>157</v>
      </c>
      <c r="B998" s="2" t="s">
        <v>9</v>
      </c>
      <c r="C998" s="2" t="s">
        <v>3</v>
      </c>
      <c r="D998" s="2" t="s">
        <v>4</v>
      </c>
      <c r="E998" s="2" t="s">
        <v>831</v>
      </c>
      <c r="F998" s="2" t="s">
        <v>832</v>
      </c>
      <c r="G998" s="2" t="s">
        <v>55</v>
      </c>
      <c r="H998" s="5">
        <v>1930</v>
      </c>
      <c r="I998" s="5">
        <v>153078.19000000009</v>
      </c>
    </row>
    <row r="999" spans="1:9" outlineLevel="1" x14ac:dyDescent="0.25">
      <c r="A999" s="2" t="s">
        <v>157</v>
      </c>
      <c r="B999" s="2" t="s">
        <v>173</v>
      </c>
      <c r="C999" s="2" t="s">
        <v>603</v>
      </c>
      <c r="D999" s="2" t="s">
        <v>4</v>
      </c>
      <c r="E999" s="2" t="s">
        <v>604</v>
      </c>
      <c r="F999" s="2" t="s">
        <v>605</v>
      </c>
      <c r="G999" s="2" t="s">
        <v>606</v>
      </c>
      <c r="H999" s="5">
        <v>-20.13</v>
      </c>
      <c r="I999" s="5">
        <v>153058.06000000008</v>
      </c>
    </row>
    <row r="1000" spans="1:9" outlineLevel="1" x14ac:dyDescent="0.25">
      <c r="A1000" s="2" t="s">
        <v>157</v>
      </c>
      <c r="B1000" s="2" t="s">
        <v>173</v>
      </c>
      <c r="C1000" s="2" t="s">
        <v>3</v>
      </c>
      <c r="D1000" s="2" t="s">
        <v>4</v>
      </c>
      <c r="E1000" s="2" t="s">
        <v>604</v>
      </c>
      <c r="F1000" s="2" t="s">
        <v>618</v>
      </c>
      <c r="G1000" s="2" t="s">
        <v>606</v>
      </c>
      <c r="H1000" s="5">
        <v>43.18</v>
      </c>
      <c r="I1000" s="5">
        <v>153101.24000000008</v>
      </c>
    </row>
    <row r="1001" spans="1:9" outlineLevel="1" x14ac:dyDescent="0.25">
      <c r="A1001" s="2" t="s">
        <v>157</v>
      </c>
      <c r="B1001" s="2" t="s">
        <v>173</v>
      </c>
      <c r="C1001" s="2" t="s">
        <v>603</v>
      </c>
      <c r="D1001" s="2" t="s">
        <v>4</v>
      </c>
      <c r="E1001" s="2" t="s">
        <v>604</v>
      </c>
      <c r="F1001" s="2" t="s">
        <v>605</v>
      </c>
      <c r="G1001" s="2" t="s">
        <v>606</v>
      </c>
      <c r="H1001" s="5">
        <v>-142.02000000000001</v>
      </c>
      <c r="I1001" s="5">
        <v>152959.22000000009</v>
      </c>
    </row>
    <row r="1002" spans="1:9" outlineLevel="1" x14ac:dyDescent="0.25">
      <c r="A1002" s="2" t="s">
        <v>157</v>
      </c>
      <c r="B1002" s="2" t="s">
        <v>176</v>
      </c>
      <c r="C1002" s="2" t="s">
        <v>3</v>
      </c>
      <c r="D1002" s="2" t="s">
        <v>4</v>
      </c>
      <c r="E1002" s="2" t="s">
        <v>604</v>
      </c>
      <c r="F1002" s="2" t="s">
        <v>607</v>
      </c>
      <c r="G1002" s="2" t="s">
        <v>606</v>
      </c>
      <c r="H1002" s="5">
        <v>142.02000000000001</v>
      </c>
      <c r="I1002" s="5">
        <v>153101.24000000008</v>
      </c>
    </row>
    <row r="1003" spans="1:9" outlineLevel="1" x14ac:dyDescent="0.25">
      <c r="A1003" s="2" t="s">
        <v>157</v>
      </c>
      <c r="B1003" s="2" t="s">
        <v>176</v>
      </c>
      <c r="C1003" s="2" t="s">
        <v>3</v>
      </c>
      <c r="D1003" s="2" t="s">
        <v>4</v>
      </c>
      <c r="E1003" s="2" t="s">
        <v>604</v>
      </c>
      <c r="F1003" s="2" t="s">
        <v>652</v>
      </c>
      <c r="G1003" s="2" t="s">
        <v>606</v>
      </c>
      <c r="H1003" s="5">
        <v>20.13</v>
      </c>
      <c r="I1003" s="5">
        <v>153121.37000000008</v>
      </c>
    </row>
    <row r="1004" spans="1:9" outlineLevel="1" x14ac:dyDescent="0.25">
      <c r="A1004" s="2" t="s">
        <v>157</v>
      </c>
      <c r="B1004" s="2" t="s">
        <v>176</v>
      </c>
      <c r="C1004" s="2" t="s">
        <v>3</v>
      </c>
      <c r="D1004" s="2" t="s">
        <v>4</v>
      </c>
      <c r="E1004" s="2" t="s">
        <v>620</v>
      </c>
      <c r="F1004" s="2" t="s">
        <v>621</v>
      </c>
      <c r="G1004" s="2" t="s">
        <v>622</v>
      </c>
      <c r="H1004" s="5">
        <v>372</v>
      </c>
      <c r="I1004" s="5">
        <v>153493.37000000008</v>
      </c>
    </row>
    <row r="1005" spans="1:9" outlineLevel="1" x14ac:dyDescent="0.25">
      <c r="A1005" s="2" t="s">
        <v>157</v>
      </c>
      <c r="B1005" s="2" t="s">
        <v>833</v>
      </c>
      <c r="C1005" s="2" t="s">
        <v>3</v>
      </c>
      <c r="D1005" s="2" t="s">
        <v>4</v>
      </c>
      <c r="E1005" s="2" t="s">
        <v>633</v>
      </c>
      <c r="F1005" s="2" t="s">
        <v>634</v>
      </c>
      <c r="G1005" s="2" t="s">
        <v>635</v>
      </c>
      <c r="H1005" s="5">
        <v>650.63</v>
      </c>
      <c r="I1005" s="5">
        <v>154144.00000000009</v>
      </c>
    </row>
    <row r="1006" spans="1:9" outlineLevel="1" x14ac:dyDescent="0.25">
      <c r="A1006" s="2" t="s">
        <v>157</v>
      </c>
      <c r="B1006" s="2" t="s">
        <v>833</v>
      </c>
      <c r="C1006" s="2" t="s">
        <v>3</v>
      </c>
      <c r="D1006" s="2" t="s">
        <v>4</v>
      </c>
      <c r="E1006" s="2" t="s">
        <v>633</v>
      </c>
      <c r="F1006" s="2" t="s">
        <v>634</v>
      </c>
      <c r="G1006" s="2" t="s">
        <v>635</v>
      </c>
      <c r="H1006" s="5">
        <v>650.63</v>
      </c>
      <c r="I1006" s="5">
        <v>154794.63000000009</v>
      </c>
    </row>
    <row r="1007" spans="1:9" outlineLevel="1" x14ac:dyDescent="0.25">
      <c r="A1007" s="2" t="s">
        <v>157</v>
      </c>
      <c r="B1007" s="2" t="s">
        <v>833</v>
      </c>
      <c r="C1007" s="2" t="s">
        <v>3</v>
      </c>
      <c r="D1007" s="2" t="s">
        <v>4</v>
      </c>
      <c r="E1007" s="2" t="s">
        <v>834</v>
      </c>
      <c r="F1007" s="2" t="s">
        <v>835</v>
      </c>
      <c r="G1007" s="2" t="s">
        <v>778</v>
      </c>
      <c r="H1007" s="5">
        <v>19.649999999999999</v>
      </c>
      <c r="I1007" s="5">
        <v>154814.28000000009</v>
      </c>
    </row>
    <row r="1008" spans="1:9" outlineLevel="1" x14ac:dyDescent="0.25">
      <c r="A1008" s="2" t="s">
        <v>157</v>
      </c>
      <c r="B1008" s="2" t="s">
        <v>833</v>
      </c>
      <c r="C1008" s="2" t="s">
        <v>3</v>
      </c>
      <c r="D1008" s="2" t="s">
        <v>4</v>
      </c>
      <c r="E1008" s="2" t="s">
        <v>757</v>
      </c>
      <c r="F1008" s="2" t="s">
        <v>758</v>
      </c>
      <c r="G1008" s="2" t="s">
        <v>693</v>
      </c>
      <c r="H1008" s="5">
        <v>9</v>
      </c>
      <c r="I1008" s="5">
        <v>154823.28000000009</v>
      </c>
    </row>
    <row r="1009" spans="1:9" outlineLevel="1" x14ac:dyDescent="0.25">
      <c r="A1009" s="2" t="s">
        <v>157</v>
      </c>
      <c r="B1009" s="2" t="s">
        <v>836</v>
      </c>
      <c r="C1009" s="2" t="s">
        <v>3</v>
      </c>
      <c r="D1009" s="2" t="s">
        <v>4</v>
      </c>
      <c r="E1009" s="2" t="s">
        <v>823</v>
      </c>
      <c r="F1009" s="2" t="s">
        <v>837</v>
      </c>
      <c r="G1009" s="2" t="s">
        <v>635</v>
      </c>
      <c r="H1009" s="5">
        <v>486.17</v>
      </c>
      <c r="I1009" s="5">
        <v>155309.4500000001</v>
      </c>
    </row>
    <row r="1010" spans="1:9" outlineLevel="1" x14ac:dyDescent="0.25">
      <c r="A1010" s="2" t="s">
        <v>157</v>
      </c>
      <c r="B1010" s="2" t="s">
        <v>836</v>
      </c>
      <c r="C1010" s="2" t="s">
        <v>603</v>
      </c>
      <c r="D1010" s="2" t="s">
        <v>4</v>
      </c>
      <c r="E1010" s="2" t="s">
        <v>604</v>
      </c>
      <c r="F1010" s="2" t="s">
        <v>605</v>
      </c>
      <c r="G1010" s="2" t="s">
        <v>606</v>
      </c>
      <c r="H1010" s="5">
        <v>-29.13</v>
      </c>
      <c r="I1010" s="5">
        <v>155280.32000000009</v>
      </c>
    </row>
    <row r="1011" spans="1:9" outlineLevel="1" x14ac:dyDescent="0.25">
      <c r="A1011" s="2" t="s">
        <v>157</v>
      </c>
      <c r="B1011" s="2" t="s">
        <v>836</v>
      </c>
      <c r="C1011" s="2" t="s">
        <v>603</v>
      </c>
      <c r="D1011" s="2" t="s">
        <v>4</v>
      </c>
      <c r="E1011" s="2" t="s">
        <v>604</v>
      </c>
      <c r="F1011" s="2" t="s">
        <v>605</v>
      </c>
      <c r="G1011" s="2" t="s">
        <v>606</v>
      </c>
      <c r="H1011" s="5">
        <v>-321.66000000000003</v>
      </c>
      <c r="I1011" s="5">
        <v>154958.66000000009</v>
      </c>
    </row>
    <row r="1012" spans="1:9" outlineLevel="1" x14ac:dyDescent="0.25">
      <c r="A1012" s="2" t="s">
        <v>157</v>
      </c>
      <c r="B1012" s="2" t="s">
        <v>836</v>
      </c>
      <c r="C1012" s="2" t="s">
        <v>3</v>
      </c>
      <c r="D1012" s="2" t="s">
        <v>4</v>
      </c>
      <c r="E1012" s="2" t="s">
        <v>604</v>
      </c>
      <c r="F1012" s="2" t="s">
        <v>652</v>
      </c>
      <c r="G1012" s="2" t="s">
        <v>606</v>
      </c>
      <c r="H1012" s="5">
        <v>29.13</v>
      </c>
      <c r="I1012" s="5">
        <v>154987.7900000001</v>
      </c>
    </row>
    <row r="1013" spans="1:9" outlineLevel="1" x14ac:dyDescent="0.25">
      <c r="A1013" s="2" t="s">
        <v>157</v>
      </c>
      <c r="B1013" s="2" t="s">
        <v>838</v>
      </c>
      <c r="C1013" s="2" t="s">
        <v>3</v>
      </c>
      <c r="D1013" s="2" t="s">
        <v>4</v>
      </c>
      <c r="E1013" s="2" t="s">
        <v>604</v>
      </c>
      <c r="F1013" s="2" t="s">
        <v>607</v>
      </c>
      <c r="G1013" s="2" t="s">
        <v>606</v>
      </c>
      <c r="H1013" s="5">
        <v>42.39</v>
      </c>
      <c r="I1013" s="5">
        <v>155030.18000000011</v>
      </c>
    </row>
    <row r="1014" spans="1:9" outlineLevel="1" x14ac:dyDescent="0.25">
      <c r="A1014" s="2" t="s">
        <v>157</v>
      </c>
      <c r="B1014" s="2" t="s">
        <v>838</v>
      </c>
      <c r="C1014" s="2" t="s">
        <v>3</v>
      </c>
      <c r="D1014" s="2" t="s">
        <v>4</v>
      </c>
      <c r="E1014" s="2" t="s">
        <v>604</v>
      </c>
      <c r="F1014" s="2" t="s">
        <v>607</v>
      </c>
      <c r="G1014" s="2" t="s">
        <v>606</v>
      </c>
      <c r="H1014" s="5">
        <v>86.73</v>
      </c>
      <c r="I1014" s="5">
        <v>155116.91000000012</v>
      </c>
    </row>
    <row r="1015" spans="1:9" outlineLevel="1" x14ac:dyDescent="0.25">
      <c r="A1015" s="2" t="s">
        <v>157</v>
      </c>
      <c r="B1015" s="2" t="s">
        <v>838</v>
      </c>
      <c r="C1015" s="2" t="s">
        <v>3</v>
      </c>
      <c r="D1015" s="2" t="s">
        <v>4</v>
      </c>
      <c r="E1015" s="2" t="s">
        <v>604</v>
      </c>
      <c r="F1015" s="2" t="s">
        <v>652</v>
      </c>
      <c r="G1015" s="2" t="s">
        <v>606</v>
      </c>
      <c r="H1015" s="5">
        <v>53</v>
      </c>
      <c r="I1015" s="5">
        <v>155169.91000000012</v>
      </c>
    </row>
    <row r="1016" spans="1:9" outlineLevel="1" x14ac:dyDescent="0.25">
      <c r="A1016" s="2" t="s">
        <v>157</v>
      </c>
      <c r="B1016" s="2" t="s">
        <v>838</v>
      </c>
      <c r="C1016" s="2" t="s">
        <v>3</v>
      </c>
      <c r="D1016" s="2" t="s">
        <v>4</v>
      </c>
      <c r="E1016" s="2" t="s">
        <v>626</v>
      </c>
      <c r="F1016" s="2" t="s">
        <v>637</v>
      </c>
      <c r="G1016" s="2" t="s">
        <v>73</v>
      </c>
      <c r="H1016" s="5">
        <v>2728</v>
      </c>
      <c r="I1016" s="5">
        <v>157897.91000000012</v>
      </c>
    </row>
    <row r="1017" spans="1:9" outlineLevel="1" x14ac:dyDescent="0.25">
      <c r="A1017" s="2" t="s">
        <v>157</v>
      </c>
      <c r="B1017" s="2" t="s">
        <v>838</v>
      </c>
      <c r="C1017" s="2" t="s">
        <v>3</v>
      </c>
      <c r="D1017" s="2" t="s">
        <v>4</v>
      </c>
      <c r="E1017" s="2" t="s">
        <v>604</v>
      </c>
      <c r="F1017" s="2" t="s">
        <v>607</v>
      </c>
      <c r="G1017" s="2" t="s">
        <v>606</v>
      </c>
      <c r="H1017" s="5">
        <v>76.7</v>
      </c>
      <c r="I1017" s="5">
        <v>157974.61000000013</v>
      </c>
    </row>
    <row r="1018" spans="1:9" outlineLevel="1" x14ac:dyDescent="0.25">
      <c r="A1018" s="2" t="s">
        <v>157</v>
      </c>
      <c r="B1018" s="2" t="s">
        <v>838</v>
      </c>
      <c r="C1018" s="2" t="s">
        <v>3</v>
      </c>
      <c r="D1018" s="2" t="s">
        <v>4</v>
      </c>
      <c r="E1018" s="2" t="s">
        <v>604</v>
      </c>
      <c r="F1018" s="2" t="s">
        <v>607</v>
      </c>
      <c r="G1018" s="2" t="s">
        <v>606</v>
      </c>
      <c r="H1018" s="5">
        <v>321.66000000000003</v>
      </c>
      <c r="I1018" s="5">
        <v>158296.27000000014</v>
      </c>
    </row>
    <row r="1019" spans="1:9" outlineLevel="1" x14ac:dyDescent="0.25">
      <c r="A1019" s="2" t="s">
        <v>157</v>
      </c>
      <c r="B1019" s="2" t="s">
        <v>838</v>
      </c>
      <c r="C1019" s="2" t="s">
        <v>603</v>
      </c>
      <c r="D1019" s="2" t="s">
        <v>4</v>
      </c>
      <c r="E1019" s="2" t="s">
        <v>604</v>
      </c>
      <c r="F1019" s="2" t="s">
        <v>605</v>
      </c>
      <c r="G1019" s="2" t="s">
        <v>606</v>
      </c>
      <c r="H1019" s="5">
        <v>-42.39</v>
      </c>
      <c r="I1019" s="5">
        <v>158253.88000000012</v>
      </c>
    </row>
    <row r="1020" spans="1:9" outlineLevel="1" x14ac:dyDescent="0.25">
      <c r="A1020" s="2" t="s">
        <v>157</v>
      </c>
      <c r="B1020" s="2" t="s">
        <v>838</v>
      </c>
      <c r="C1020" s="2" t="s">
        <v>603</v>
      </c>
      <c r="D1020" s="2" t="s">
        <v>4</v>
      </c>
      <c r="E1020" s="2" t="s">
        <v>604</v>
      </c>
      <c r="F1020" s="2" t="s">
        <v>605</v>
      </c>
      <c r="G1020" s="2" t="s">
        <v>606</v>
      </c>
      <c r="H1020" s="5">
        <v>-86.73</v>
      </c>
      <c r="I1020" s="5">
        <v>158167.15000000011</v>
      </c>
    </row>
    <row r="1021" spans="1:9" outlineLevel="1" x14ac:dyDescent="0.25">
      <c r="A1021" s="2" t="s">
        <v>157</v>
      </c>
      <c r="B1021" s="2" t="s">
        <v>838</v>
      </c>
      <c r="C1021" s="2" t="s">
        <v>603</v>
      </c>
      <c r="D1021" s="2" t="s">
        <v>4</v>
      </c>
      <c r="E1021" s="2" t="s">
        <v>604</v>
      </c>
      <c r="F1021" s="2" t="s">
        <v>605</v>
      </c>
      <c r="G1021" s="2" t="s">
        <v>606</v>
      </c>
      <c r="H1021" s="5">
        <v>-76.7</v>
      </c>
      <c r="I1021" s="5">
        <v>158090.4500000001</v>
      </c>
    </row>
    <row r="1022" spans="1:9" outlineLevel="1" x14ac:dyDescent="0.25">
      <c r="A1022" s="2" t="s">
        <v>157</v>
      </c>
      <c r="B1022" s="2" t="s">
        <v>838</v>
      </c>
      <c r="C1022" s="2" t="s">
        <v>3</v>
      </c>
      <c r="D1022" s="2" t="s">
        <v>4</v>
      </c>
      <c r="E1022" s="2" t="s">
        <v>604</v>
      </c>
      <c r="F1022" s="2" t="s">
        <v>618</v>
      </c>
      <c r="G1022" s="2" t="s">
        <v>606</v>
      </c>
      <c r="H1022" s="5">
        <v>0.79</v>
      </c>
      <c r="I1022" s="5">
        <v>158091.24000000011</v>
      </c>
    </row>
    <row r="1023" spans="1:9" outlineLevel="1" x14ac:dyDescent="0.25">
      <c r="A1023" s="2" t="s">
        <v>157</v>
      </c>
      <c r="B1023" s="2" t="s">
        <v>838</v>
      </c>
      <c r="C1023" s="2" t="s">
        <v>603</v>
      </c>
      <c r="D1023" s="2" t="s">
        <v>4</v>
      </c>
      <c r="E1023" s="2" t="s">
        <v>604</v>
      </c>
      <c r="F1023" s="2" t="s">
        <v>605</v>
      </c>
      <c r="G1023" s="2" t="s">
        <v>606</v>
      </c>
      <c r="H1023" s="5">
        <v>-53</v>
      </c>
      <c r="I1023" s="5">
        <v>158038.24000000011</v>
      </c>
    </row>
    <row r="1024" spans="1:9" outlineLevel="1" x14ac:dyDescent="0.25">
      <c r="A1024" s="2" t="s">
        <v>157</v>
      </c>
      <c r="B1024" s="2" t="s">
        <v>839</v>
      </c>
      <c r="C1024" s="2" t="s">
        <v>3</v>
      </c>
      <c r="D1024" s="2" t="s">
        <v>4</v>
      </c>
      <c r="E1024" s="2" t="s">
        <v>624</v>
      </c>
      <c r="F1024" s="2" t="s">
        <v>625</v>
      </c>
      <c r="G1024" s="2" t="s">
        <v>606</v>
      </c>
      <c r="H1024" s="5">
        <v>166.91</v>
      </c>
      <c r="I1024" s="5">
        <v>158205.15000000011</v>
      </c>
    </row>
    <row r="1025" spans="1:9" outlineLevel="1" x14ac:dyDescent="0.25">
      <c r="A1025" s="2" t="s">
        <v>157</v>
      </c>
      <c r="B1025" s="2" t="s">
        <v>839</v>
      </c>
      <c r="C1025" s="2" t="s">
        <v>3</v>
      </c>
      <c r="D1025" s="2" t="s">
        <v>4</v>
      </c>
      <c r="E1025" s="2" t="s">
        <v>604</v>
      </c>
      <c r="F1025" s="2" t="s">
        <v>607</v>
      </c>
      <c r="G1025" s="2" t="s">
        <v>606</v>
      </c>
      <c r="H1025" s="5">
        <v>23.31</v>
      </c>
      <c r="I1025" s="5">
        <v>158228.46000000011</v>
      </c>
    </row>
    <row r="1026" spans="1:9" outlineLevel="1" x14ac:dyDescent="0.25">
      <c r="A1026" s="2" t="s">
        <v>157</v>
      </c>
      <c r="B1026" s="2" t="s">
        <v>839</v>
      </c>
      <c r="C1026" s="2" t="s">
        <v>3</v>
      </c>
      <c r="D1026" s="2" t="s">
        <v>4</v>
      </c>
      <c r="E1026" s="2" t="s">
        <v>633</v>
      </c>
      <c r="F1026" s="2" t="s">
        <v>634</v>
      </c>
      <c r="G1026" s="2" t="s">
        <v>635</v>
      </c>
      <c r="H1026" s="5">
        <v>654.91</v>
      </c>
      <c r="I1026" s="5">
        <v>158883.37000000011</v>
      </c>
    </row>
    <row r="1027" spans="1:9" outlineLevel="1" x14ac:dyDescent="0.25">
      <c r="A1027" s="2" t="s">
        <v>157</v>
      </c>
      <c r="B1027" s="2" t="s">
        <v>839</v>
      </c>
      <c r="C1027" s="2" t="s">
        <v>603</v>
      </c>
      <c r="D1027" s="2" t="s">
        <v>4</v>
      </c>
      <c r="E1027" s="2" t="s">
        <v>604</v>
      </c>
      <c r="F1027" s="2" t="s">
        <v>605</v>
      </c>
      <c r="G1027" s="2" t="s">
        <v>606</v>
      </c>
      <c r="H1027" s="5">
        <v>-23.31</v>
      </c>
      <c r="I1027" s="5">
        <v>158860.06000000011</v>
      </c>
    </row>
    <row r="1028" spans="1:9" outlineLevel="1" x14ac:dyDescent="0.25">
      <c r="A1028" s="2" t="s">
        <v>157</v>
      </c>
      <c r="B1028" s="2" t="s">
        <v>839</v>
      </c>
      <c r="C1028" s="2" t="s">
        <v>603</v>
      </c>
      <c r="D1028" s="2" t="s">
        <v>4</v>
      </c>
      <c r="E1028" s="2" t="s">
        <v>624</v>
      </c>
      <c r="F1028" s="2" t="s">
        <v>625</v>
      </c>
      <c r="G1028" s="2" t="s">
        <v>606</v>
      </c>
      <c r="H1028" s="5">
        <v>-68.84</v>
      </c>
      <c r="I1028" s="5">
        <v>158791.22000000012</v>
      </c>
    </row>
    <row r="1029" spans="1:9" outlineLevel="1" x14ac:dyDescent="0.25">
      <c r="A1029" s="2" t="s">
        <v>157</v>
      </c>
      <c r="B1029" s="2" t="s">
        <v>188</v>
      </c>
      <c r="C1029" s="2" t="s">
        <v>3</v>
      </c>
      <c r="D1029" s="2" t="s">
        <v>4</v>
      </c>
      <c r="E1029" s="2" t="s">
        <v>624</v>
      </c>
      <c r="F1029" s="2" t="s">
        <v>625</v>
      </c>
      <c r="G1029" s="2" t="s">
        <v>606</v>
      </c>
      <c r="H1029" s="5">
        <v>83.89</v>
      </c>
      <c r="I1029" s="5">
        <v>158875.11000000013</v>
      </c>
    </row>
    <row r="1030" spans="1:9" outlineLevel="1" x14ac:dyDescent="0.25">
      <c r="A1030" s="2" t="s">
        <v>157</v>
      </c>
      <c r="B1030" s="2" t="s">
        <v>188</v>
      </c>
      <c r="C1030" s="2" t="s">
        <v>3</v>
      </c>
      <c r="D1030" s="2" t="s">
        <v>4</v>
      </c>
      <c r="E1030" s="2" t="s">
        <v>719</v>
      </c>
      <c r="F1030" s="2" t="s">
        <v>720</v>
      </c>
      <c r="G1030" s="2" t="s">
        <v>674</v>
      </c>
      <c r="H1030" s="5">
        <v>15</v>
      </c>
      <c r="I1030" s="5">
        <v>158890.11000000013</v>
      </c>
    </row>
    <row r="1031" spans="1:9" outlineLevel="1" x14ac:dyDescent="0.25">
      <c r="A1031" s="2" t="s">
        <v>157</v>
      </c>
      <c r="B1031" s="2" t="s">
        <v>188</v>
      </c>
      <c r="C1031" s="2" t="s">
        <v>3</v>
      </c>
      <c r="D1031" s="2" t="s">
        <v>4</v>
      </c>
      <c r="E1031" s="2" t="s">
        <v>840</v>
      </c>
      <c r="F1031" s="2" t="s">
        <v>841</v>
      </c>
      <c r="G1031" s="2" t="s">
        <v>778</v>
      </c>
      <c r="H1031" s="5">
        <v>12.81</v>
      </c>
      <c r="I1031" s="5">
        <v>158902.92000000013</v>
      </c>
    </row>
    <row r="1032" spans="1:9" outlineLevel="1" x14ac:dyDescent="0.25">
      <c r="A1032" s="2" t="s">
        <v>157</v>
      </c>
      <c r="B1032" s="2" t="s">
        <v>188</v>
      </c>
      <c r="C1032" s="2" t="s">
        <v>603</v>
      </c>
      <c r="D1032" s="2" t="s">
        <v>4</v>
      </c>
      <c r="E1032" s="2" t="s">
        <v>624</v>
      </c>
      <c r="F1032" s="2" t="s">
        <v>625</v>
      </c>
      <c r="G1032" s="2" t="s">
        <v>606</v>
      </c>
      <c r="H1032" s="5">
        <v>-30.76</v>
      </c>
      <c r="I1032" s="5">
        <v>158872.16000000012</v>
      </c>
    </row>
    <row r="1033" spans="1:9" outlineLevel="1" x14ac:dyDescent="0.25">
      <c r="A1033" s="2" t="s">
        <v>157</v>
      </c>
      <c r="B1033" s="2" t="s">
        <v>188</v>
      </c>
      <c r="C1033" s="2" t="s">
        <v>3</v>
      </c>
      <c r="D1033" s="2" t="s">
        <v>4</v>
      </c>
      <c r="E1033" s="2" t="s">
        <v>842</v>
      </c>
      <c r="F1033" s="2" t="s">
        <v>843</v>
      </c>
      <c r="G1033" s="2" t="s">
        <v>778</v>
      </c>
      <c r="H1033" s="5">
        <v>61.37</v>
      </c>
      <c r="I1033" s="5">
        <v>158933.53000000012</v>
      </c>
    </row>
    <row r="1034" spans="1:9" outlineLevel="1" x14ac:dyDescent="0.25">
      <c r="A1034" s="2" t="s">
        <v>157</v>
      </c>
      <c r="B1034" s="2" t="s">
        <v>188</v>
      </c>
      <c r="C1034" s="2" t="s">
        <v>3</v>
      </c>
      <c r="D1034" s="2" t="s">
        <v>4</v>
      </c>
      <c r="E1034" s="2" t="s">
        <v>840</v>
      </c>
      <c r="F1034" s="2" t="s">
        <v>841</v>
      </c>
      <c r="G1034" s="2" t="s">
        <v>778</v>
      </c>
      <c r="H1034" s="5">
        <v>8.58</v>
      </c>
      <c r="I1034" s="5">
        <v>158942.1100000001</v>
      </c>
    </row>
    <row r="1035" spans="1:9" outlineLevel="1" x14ac:dyDescent="0.25">
      <c r="A1035" s="2" t="s">
        <v>157</v>
      </c>
      <c r="B1035" s="2" t="s">
        <v>844</v>
      </c>
      <c r="C1035" s="2" t="s">
        <v>3</v>
      </c>
      <c r="D1035" s="2" t="s">
        <v>4</v>
      </c>
      <c r="E1035" s="2" t="s">
        <v>624</v>
      </c>
      <c r="F1035" s="2" t="s">
        <v>625</v>
      </c>
      <c r="G1035" s="2" t="s">
        <v>606</v>
      </c>
      <c r="H1035" s="5">
        <v>40.24</v>
      </c>
      <c r="I1035" s="5">
        <v>158982.35000000009</v>
      </c>
    </row>
    <row r="1036" spans="1:9" outlineLevel="1" x14ac:dyDescent="0.25">
      <c r="A1036" s="2" t="s">
        <v>157</v>
      </c>
      <c r="B1036" s="2" t="s">
        <v>844</v>
      </c>
      <c r="C1036" s="2" t="s">
        <v>3</v>
      </c>
      <c r="D1036" s="2" t="s">
        <v>4</v>
      </c>
      <c r="E1036" s="2" t="s">
        <v>845</v>
      </c>
      <c r="F1036" s="2" t="s">
        <v>846</v>
      </c>
      <c r="G1036" s="2" t="s">
        <v>778</v>
      </c>
      <c r="H1036" s="5">
        <v>245.5</v>
      </c>
      <c r="I1036" s="5">
        <v>159227.85000000009</v>
      </c>
    </row>
    <row r="1037" spans="1:9" outlineLevel="1" x14ac:dyDescent="0.25">
      <c r="A1037" s="2" t="s">
        <v>157</v>
      </c>
      <c r="B1037" s="2" t="s">
        <v>844</v>
      </c>
      <c r="C1037" s="2" t="s">
        <v>3</v>
      </c>
      <c r="D1037" s="2" t="s">
        <v>4</v>
      </c>
      <c r="E1037" s="2" t="s">
        <v>847</v>
      </c>
      <c r="F1037" s="2" t="s">
        <v>848</v>
      </c>
      <c r="G1037" s="2" t="s">
        <v>778</v>
      </c>
      <c r="H1037" s="5">
        <v>50.56</v>
      </c>
      <c r="I1037" s="5">
        <v>159278.41000000009</v>
      </c>
    </row>
    <row r="1038" spans="1:9" outlineLevel="1" x14ac:dyDescent="0.25">
      <c r="A1038" s="2" t="s">
        <v>157</v>
      </c>
      <c r="B1038" s="2" t="s">
        <v>190</v>
      </c>
      <c r="C1038" s="2" t="s">
        <v>3</v>
      </c>
      <c r="D1038" s="2" t="s">
        <v>4</v>
      </c>
      <c r="E1038" s="2" t="s">
        <v>633</v>
      </c>
      <c r="F1038" s="2" t="s">
        <v>634</v>
      </c>
      <c r="G1038" s="2" t="s">
        <v>635</v>
      </c>
      <c r="H1038" s="5">
        <v>646.26</v>
      </c>
      <c r="I1038" s="5">
        <v>159924.6700000001</v>
      </c>
    </row>
    <row r="1039" spans="1:9" outlineLevel="1" x14ac:dyDescent="0.25">
      <c r="A1039" s="2" t="s">
        <v>157</v>
      </c>
      <c r="B1039" s="2" t="s">
        <v>190</v>
      </c>
      <c r="C1039" s="2" t="s">
        <v>603</v>
      </c>
      <c r="D1039" s="2" t="s">
        <v>4</v>
      </c>
      <c r="E1039" s="2" t="s">
        <v>645</v>
      </c>
      <c r="F1039" s="2" t="s">
        <v>646</v>
      </c>
      <c r="G1039" s="2" t="s">
        <v>126</v>
      </c>
      <c r="H1039" s="5">
        <v>-8500</v>
      </c>
      <c r="I1039" s="5">
        <v>151424.6700000001</v>
      </c>
    </row>
    <row r="1040" spans="1:9" outlineLevel="1" x14ac:dyDescent="0.25">
      <c r="A1040" s="2" t="s">
        <v>157</v>
      </c>
      <c r="B1040" s="2" t="s">
        <v>190</v>
      </c>
      <c r="C1040" s="2" t="s">
        <v>3</v>
      </c>
      <c r="D1040" s="2" t="s">
        <v>4</v>
      </c>
      <c r="E1040" s="2" t="s">
        <v>633</v>
      </c>
      <c r="F1040" s="2" t="s">
        <v>634</v>
      </c>
      <c r="G1040" s="2" t="s">
        <v>635</v>
      </c>
      <c r="H1040" s="5">
        <v>646.26</v>
      </c>
      <c r="I1040" s="5">
        <v>152070.93000000011</v>
      </c>
    </row>
    <row r="1041" spans="1:9" outlineLevel="1" x14ac:dyDescent="0.25">
      <c r="A1041" s="2" t="s">
        <v>157</v>
      </c>
      <c r="B1041" s="2" t="s">
        <v>190</v>
      </c>
      <c r="C1041" s="2" t="s">
        <v>3</v>
      </c>
      <c r="D1041" s="2" t="s">
        <v>4</v>
      </c>
      <c r="E1041" s="2" t="s">
        <v>645</v>
      </c>
      <c r="F1041" s="2" t="s">
        <v>722</v>
      </c>
      <c r="G1041" s="2" t="s">
        <v>6</v>
      </c>
      <c r="H1041" s="5">
        <v>39</v>
      </c>
      <c r="I1041" s="5">
        <v>152109.93000000011</v>
      </c>
    </row>
    <row r="1042" spans="1:9" outlineLevel="1" x14ac:dyDescent="0.25">
      <c r="A1042" s="2" t="s">
        <v>157</v>
      </c>
      <c r="B1042" s="2" t="s">
        <v>190</v>
      </c>
      <c r="C1042" s="2" t="s">
        <v>3</v>
      </c>
      <c r="D1042" s="2" t="s">
        <v>4</v>
      </c>
      <c r="E1042" s="2" t="s">
        <v>641</v>
      </c>
      <c r="F1042" s="2" t="s">
        <v>642</v>
      </c>
      <c r="G1042" s="2" t="s">
        <v>606</v>
      </c>
      <c r="H1042" s="5">
        <v>509.85</v>
      </c>
      <c r="I1042" s="5">
        <v>152619.78000000012</v>
      </c>
    </row>
    <row r="1043" spans="1:9" outlineLevel="1" x14ac:dyDescent="0.25">
      <c r="A1043" s="2" t="s">
        <v>157</v>
      </c>
      <c r="B1043" s="2" t="s">
        <v>190</v>
      </c>
      <c r="C1043" s="2" t="s">
        <v>3</v>
      </c>
      <c r="D1043" s="2" t="s">
        <v>4</v>
      </c>
      <c r="E1043" s="2" t="s">
        <v>699</v>
      </c>
      <c r="F1043" s="2" t="s">
        <v>700</v>
      </c>
      <c r="G1043" s="2" t="s">
        <v>635</v>
      </c>
      <c r="H1043" s="5">
        <v>193.22</v>
      </c>
      <c r="I1043" s="5">
        <v>152813.00000000012</v>
      </c>
    </row>
    <row r="1044" spans="1:9" outlineLevel="1" x14ac:dyDescent="0.25">
      <c r="A1044" s="2" t="s">
        <v>157</v>
      </c>
      <c r="B1044" s="2" t="s">
        <v>190</v>
      </c>
      <c r="C1044" s="2" t="s">
        <v>3</v>
      </c>
      <c r="D1044" s="2" t="s">
        <v>4</v>
      </c>
      <c r="E1044" s="2" t="s">
        <v>699</v>
      </c>
      <c r="F1044" s="2" t="s">
        <v>700</v>
      </c>
      <c r="G1044" s="2" t="s">
        <v>635</v>
      </c>
      <c r="H1044" s="5">
        <v>193.22</v>
      </c>
      <c r="I1044" s="5">
        <v>153006.22000000012</v>
      </c>
    </row>
    <row r="1045" spans="1:9" outlineLevel="1" x14ac:dyDescent="0.25">
      <c r="A1045" s="2" t="s">
        <v>157</v>
      </c>
      <c r="B1045" s="2" t="s">
        <v>190</v>
      </c>
      <c r="C1045" s="2" t="s">
        <v>3</v>
      </c>
      <c r="D1045" s="2" t="s">
        <v>4</v>
      </c>
      <c r="E1045" s="2" t="s">
        <v>699</v>
      </c>
      <c r="F1045" s="2" t="s">
        <v>700</v>
      </c>
      <c r="G1045" s="2" t="s">
        <v>635</v>
      </c>
      <c r="H1045" s="5">
        <v>193.22</v>
      </c>
      <c r="I1045" s="5">
        <v>153199.44000000012</v>
      </c>
    </row>
    <row r="1046" spans="1:9" outlineLevel="1" x14ac:dyDescent="0.25">
      <c r="A1046" s="2" t="s">
        <v>157</v>
      </c>
      <c r="B1046" s="2" t="s">
        <v>190</v>
      </c>
      <c r="C1046" s="2" t="s">
        <v>3</v>
      </c>
      <c r="D1046" s="2" t="s">
        <v>4</v>
      </c>
      <c r="E1046" s="2" t="s">
        <v>847</v>
      </c>
      <c r="F1046" s="2" t="s">
        <v>848</v>
      </c>
      <c r="G1046" s="2" t="s">
        <v>778</v>
      </c>
      <c r="H1046" s="5">
        <v>50.56</v>
      </c>
      <c r="I1046" s="5">
        <v>153250.00000000012</v>
      </c>
    </row>
    <row r="1047" spans="1:9" outlineLevel="1" x14ac:dyDescent="0.25">
      <c r="A1047" s="2" t="s">
        <v>157</v>
      </c>
      <c r="B1047" s="2" t="s">
        <v>849</v>
      </c>
      <c r="C1047" s="2" t="s">
        <v>3</v>
      </c>
      <c r="D1047" s="2" t="s">
        <v>4</v>
      </c>
      <c r="E1047" s="2" t="s">
        <v>624</v>
      </c>
      <c r="F1047" s="2" t="s">
        <v>625</v>
      </c>
      <c r="G1047" s="2" t="s">
        <v>606</v>
      </c>
      <c r="H1047" s="5">
        <v>32.43</v>
      </c>
      <c r="I1047" s="5">
        <v>153282.43000000011</v>
      </c>
    </row>
    <row r="1048" spans="1:9" outlineLevel="1" x14ac:dyDescent="0.25">
      <c r="A1048" s="2" t="s">
        <v>157</v>
      </c>
      <c r="B1048" s="2" t="s">
        <v>849</v>
      </c>
      <c r="C1048" s="2" t="s">
        <v>3</v>
      </c>
      <c r="D1048" s="2" t="s">
        <v>4</v>
      </c>
      <c r="E1048" s="2" t="s">
        <v>624</v>
      </c>
      <c r="F1048" s="2" t="s">
        <v>625</v>
      </c>
      <c r="G1048" s="2" t="s">
        <v>606</v>
      </c>
      <c r="H1048" s="5">
        <v>32.81</v>
      </c>
      <c r="I1048" s="5">
        <v>153315.24000000011</v>
      </c>
    </row>
    <row r="1049" spans="1:9" outlineLevel="1" x14ac:dyDescent="0.25">
      <c r="A1049" s="2" t="s">
        <v>157</v>
      </c>
      <c r="B1049" s="2" t="s">
        <v>849</v>
      </c>
      <c r="C1049" s="2" t="s">
        <v>3</v>
      </c>
      <c r="D1049" s="2" t="s">
        <v>4</v>
      </c>
      <c r="E1049" s="2" t="s">
        <v>624</v>
      </c>
      <c r="F1049" s="2" t="s">
        <v>625</v>
      </c>
      <c r="G1049" s="2" t="s">
        <v>606</v>
      </c>
      <c r="H1049" s="5">
        <v>51.88</v>
      </c>
      <c r="I1049" s="5">
        <v>153367.12000000011</v>
      </c>
    </row>
    <row r="1050" spans="1:9" outlineLevel="1" x14ac:dyDescent="0.25">
      <c r="A1050" s="2" t="s">
        <v>157</v>
      </c>
      <c r="B1050" s="2" t="s">
        <v>849</v>
      </c>
      <c r="C1050" s="2" t="s">
        <v>3</v>
      </c>
      <c r="D1050" s="2" t="s">
        <v>4</v>
      </c>
      <c r="E1050" s="2" t="s">
        <v>624</v>
      </c>
      <c r="F1050" s="2" t="s">
        <v>625</v>
      </c>
      <c r="G1050" s="2" t="s">
        <v>606</v>
      </c>
      <c r="H1050" s="5">
        <v>100.53</v>
      </c>
      <c r="I1050" s="5">
        <v>153467.65000000011</v>
      </c>
    </row>
    <row r="1051" spans="1:9" outlineLevel="1" x14ac:dyDescent="0.25">
      <c r="A1051" s="2" t="s">
        <v>157</v>
      </c>
      <c r="B1051" s="2" t="s">
        <v>849</v>
      </c>
      <c r="C1051" s="2" t="s">
        <v>3</v>
      </c>
      <c r="D1051" s="2" t="s">
        <v>4</v>
      </c>
      <c r="E1051" s="2" t="s">
        <v>850</v>
      </c>
      <c r="F1051" s="2" t="s">
        <v>851</v>
      </c>
      <c r="G1051" s="2" t="s">
        <v>778</v>
      </c>
      <c r="H1051" s="5">
        <v>46.65</v>
      </c>
      <c r="I1051" s="5">
        <v>153514.3000000001</v>
      </c>
    </row>
    <row r="1052" spans="1:9" outlineLevel="1" x14ac:dyDescent="0.25">
      <c r="A1052" s="2" t="s">
        <v>157</v>
      </c>
      <c r="B1052" s="2" t="s">
        <v>849</v>
      </c>
      <c r="C1052" s="2" t="s">
        <v>3</v>
      </c>
      <c r="D1052" s="2" t="s">
        <v>4</v>
      </c>
      <c r="E1052" s="2" t="s">
        <v>633</v>
      </c>
      <c r="F1052" s="2" t="s">
        <v>634</v>
      </c>
      <c r="G1052" s="2" t="s">
        <v>635</v>
      </c>
      <c r="H1052" s="5">
        <v>320.98</v>
      </c>
      <c r="I1052" s="5">
        <v>153835.28000000012</v>
      </c>
    </row>
    <row r="1053" spans="1:9" outlineLevel="1" x14ac:dyDescent="0.25">
      <c r="A1053" s="2" t="s">
        <v>157</v>
      </c>
      <c r="B1053" s="2" t="s">
        <v>849</v>
      </c>
      <c r="C1053" s="2" t="s">
        <v>603</v>
      </c>
      <c r="D1053" s="2" t="s">
        <v>4</v>
      </c>
      <c r="E1053" s="2" t="s">
        <v>624</v>
      </c>
      <c r="F1053" s="2" t="s">
        <v>625</v>
      </c>
      <c r="G1053" s="2" t="s">
        <v>606</v>
      </c>
      <c r="H1053" s="5">
        <v>-9.51</v>
      </c>
      <c r="I1053" s="5">
        <v>153825.77000000011</v>
      </c>
    </row>
    <row r="1054" spans="1:9" outlineLevel="1" x14ac:dyDescent="0.25">
      <c r="A1054" s="2" t="s">
        <v>157</v>
      </c>
      <c r="B1054" s="2" t="s">
        <v>849</v>
      </c>
      <c r="C1054" s="2" t="s">
        <v>3</v>
      </c>
      <c r="D1054" s="2" t="s">
        <v>4</v>
      </c>
      <c r="E1054" s="2" t="s">
        <v>852</v>
      </c>
      <c r="F1054" s="2" t="s">
        <v>853</v>
      </c>
      <c r="G1054" s="2" t="s">
        <v>778</v>
      </c>
      <c r="H1054" s="5">
        <v>56.09</v>
      </c>
      <c r="I1054" s="5">
        <v>153881.8600000001</v>
      </c>
    </row>
    <row r="1055" spans="1:9" outlineLevel="1" x14ac:dyDescent="0.25">
      <c r="A1055" s="2" t="s">
        <v>157</v>
      </c>
      <c r="B1055" s="2" t="s">
        <v>849</v>
      </c>
      <c r="C1055" s="2" t="s">
        <v>603</v>
      </c>
      <c r="D1055" s="2" t="s">
        <v>4</v>
      </c>
      <c r="E1055" s="2" t="s">
        <v>624</v>
      </c>
      <c r="F1055" s="2" t="s">
        <v>625</v>
      </c>
      <c r="G1055" s="2" t="s">
        <v>606</v>
      </c>
      <c r="H1055" s="5">
        <v>-46.55</v>
      </c>
      <c r="I1055" s="5">
        <v>153835.31000000011</v>
      </c>
    </row>
    <row r="1056" spans="1:9" outlineLevel="1" x14ac:dyDescent="0.25">
      <c r="A1056" s="2" t="s">
        <v>157</v>
      </c>
      <c r="B1056" s="2" t="s">
        <v>849</v>
      </c>
      <c r="C1056" s="2" t="s">
        <v>3</v>
      </c>
      <c r="D1056" s="2" t="s">
        <v>4</v>
      </c>
      <c r="E1056" s="2" t="s">
        <v>842</v>
      </c>
      <c r="F1056" s="2" t="s">
        <v>843</v>
      </c>
      <c r="G1056" s="2" t="s">
        <v>778</v>
      </c>
      <c r="H1056" s="5">
        <v>72.400000000000006</v>
      </c>
      <c r="I1056" s="5">
        <v>153907.71000000011</v>
      </c>
    </row>
    <row r="1057" spans="1:9" outlineLevel="1" x14ac:dyDescent="0.25">
      <c r="A1057" s="2" t="s">
        <v>157</v>
      </c>
      <c r="B1057" s="2" t="s">
        <v>849</v>
      </c>
      <c r="C1057" s="2" t="s">
        <v>3</v>
      </c>
      <c r="D1057" s="2" t="s">
        <v>4</v>
      </c>
      <c r="E1057" s="2" t="s">
        <v>854</v>
      </c>
      <c r="F1057" s="2" t="s">
        <v>855</v>
      </c>
      <c r="G1057" s="2" t="s">
        <v>657</v>
      </c>
      <c r="H1057" s="5">
        <v>5.57</v>
      </c>
      <c r="I1057" s="5">
        <v>153913.28000000012</v>
      </c>
    </row>
    <row r="1058" spans="1:9" outlineLevel="1" x14ac:dyDescent="0.25">
      <c r="A1058" s="2" t="s">
        <v>157</v>
      </c>
      <c r="B1058" s="2" t="s">
        <v>856</v>
      </c>
      <c r="C1058" s="2" t="s">
        <v>3</v>
      </c>
      <c r="D1058" s="2" t="s">
        <v>4</v>
      </c>
      <c r="E1058" s="2" t="s">
        <v>624</v>
      </c>
      <c r="F1058" s="2" t="s">
        <v>625</v>
      </c>
      <c r="G1058" s="2" t="s">
        <v>606</v>
      </c>
      <c r="H1058" s="5">
        <v>113.07</v>
      </c>
      <c r="I1058" s="5">
        <v>154026.35000000012</v>
      </c>
    </row>
    <row r="1059" spans="1:9" outlineLevel="1" x14ac:dyDescent="0.25">
      <c r="A1059" s="2" t="s">
        <v>157</v>
      </c>
      <c r="B1059" s="2" t="s">
        <v>856</v>
      </c>
      <c r="C1059" s="2" t="s">
        <v>3</v>
      </c>
      <c r="D1059" s="2" t="s">
        <v>4</v>
      </c>
      <c r="E1059" s="2" t="s">
        <v>823</v>
      </c>
      <c r="F1059" s="2" t="s">
        <v>857</v>
      </c>
      <c r="G1059" s="2" t="s">
        <v>635</v>
      </c>
      <c r="H1059" s="5">
        <v>499.52</v>
      </c>
      <c r="I1059" s="5">
        <v>154525.87000000011</v>
      </c>
    </row>
    <row r="1060" spans="1:9" outlineLevel="1" x14ac:dyDescent="0.25">
      <c r="A1060" s="2" t="s">
        <v>157</v>
      </c>
      <c r="B1060" s="2" t="s">
        <v>856</v>
      </c>
      <c r="C1060" s="2" t="s">
        <v>3</v>
      </c>
      <c r="D1060" s="2" t="s">
        <v>4</v>
      </c>
      <c r="E1060" s="2" t="s">
        <v>823</v>
      </c>
      <c r="F1060" s="2" t="s">
        <v>858</v>
      </c>
      <c r="G1060" s="2" t="s">
        <v>718</v>
      </c>
      <c r="H1060" s="5">
        <v>6.9</v>
      </c>
      <c r="I1060" s="5">
        <v>154532.77000000011</v>
      </c>
    </row>
    <row r="1061" spans="1:9" outlineLevel="1" x14ac:dyDescent="0.25">
      <c r="A1061" s="2" t="s">
        <v>157</v>
      </c>
      <c r="B1061" s="2" t="s">
        <v>856</v>
      </c>
      <c r="C1061" s="2" t="s">
        <v>3</v>
      </c>
      <c r="D1061" s="2" t="s">
        <v>4</v>
      </c>
      <c r="E1061" s="2" t="s">
        <v>859</v>
      </c>
      <c r="F1061" s="2" t="s">
        <v>860</v>
      </c>
      <c r="G1061" s="2" t="s">
        <v>657</v>
      </c>
      <c r="H1061" s="5">
        <v>16.89</v>
      </c>
      <c r="I1061" s="5">
        <v>154549.66000000012</v>
      </c>
    </row>
    <row r="1062" spans="1:9" outlineLevel="1" x14ac:dyDescent="0.25">
      <c r="A1062" s="2" t="s">
        <v>157</v>
      </c>
      <c r="B1062" s="2" t="s">
        <v>856</v>
      </c>
      <c r="C1062" s="2" t="s">
        <v>3</v>
      </c>
      <c r="D1062" s="2" t="s">
        <v>4</v>
      </c>
      <c r="E1062" s="2" t="s">
        <v>861</v>
      </c>
      <c r="F1062" s="2" t="s">
        <v>862</v>
      </c>
      <c r="G1062" s="2" t="s">
        <v>657</v>
      </c>
      <c r="H1062" s="5">
        <v>16.61</v>
      </c>
      <c r="I1062" s="5">
        <v>154566.27000000011</v>
      </c>
    </row>
    <row r="1063" spans="1:9" outlineLevel="1" x14ac:dyDescent="0.25">
      <c r="A1063" s="2" t="s">
        <v>157</v>
      </c>
      <c r="B1063" s="2" t="s">
        <v>193</v>
      </c>
      <c r="C1063" s="2" t="s">
        <v>3</v>
      </c>
      <c r="D1063" s="2" t="s">
        <v>4</v>
      </c>
      <c r="E1063" s="2" t="s">
        <v>626</v>
      </c>
      <c r="F1063" s="2" t="s">
        <v>637</v>
      </c>
      <c r="G1063" s="2" t="s">
        <v>73</v>
      </c>
      <c r="H1063" s="5">
        <v>675.59</v>
      </c>
      <c r="I1063" s="5">
        <v>155241.8600000001</v>
      </c>
    </row>
    <row r="1064" spans="1:9" outlineLevel="1" x14ac:dyDescent="0.25">
      <c r="A1064" s="2" t="s">
        <v>157</v>
      </c>
      <c r="B1064" s="2" t="s">
        <v>10</v>
      </c>
      <c r="C1064" s="2" t="s">
        <v>3</v>
      </c>
      <c r="D1064" s="2" t="s">
        <v>4</v>
      </c>
      <c r="E1064" s="2" t="s">
        <v>711</v>
      </c>
      <c r="F1064" s="2" t="s">
        <v>712</v>
      </c>
      <c r="G1064" s="2" t="s">
        <v>635</v>
      </c>
      <c r="H1064" s="5">
        <v>231.87</v>
      </c>
      <c r="I1064" s="5">
        <v>155473.7300000001</v>
      </c>
    </row>
    <row r="1065" spans="1:9" outlineLevel="1" x14ac:dyDescent="0.25">
      <c r="A1065" s="2" t="s">
        <v>157</v>
      </c>
      <c r="B1065" s="2" t="s">
        <v>10</v>
      </c>
      <c r="C1065" s="2" t="s">
        <v>3</v>
      </c>
      <c r="D1065" s="2" t="s">
        <v>4</v>
      </c>
      <c r="E1065" s="2" t="s">
        <v>711</v>
      </c>
      <c r="F1065" s="2" t="s">
        <v>712</v>
      </c>
      <c r="G1065" s="2" t="s">
        <v>635</v>
      </c>
      <c r="H1065" s="5">
        <v>235.06</v>
      </c>
      <c r="I1065" s="5">
        <v>155708.7900000001</v>
      </c>
    </row>
    <row r="1066" spans="1:9" outlineLevel="1" x14ac:dyDescent="0.25">
      <c r="A1066" s="2" t="s">
        <v>157</v>
      </c>
      <c r="B1066" s="2" t="s">
        <v>10</v>
      </c>
      <c r="C1066" s="2" t="s">
        <v>3</v>
      </c>
      <c r="D1066" s="2" t="s">
        <v>4</v>
      </c>
      <c r="E1066" s="2" t="s">
        <v>645</v>
      </c>
      <c r="F1066" s="2" t="s">
        <v>665</v>
      </c>
      <c r="G1066" s="2" t="s">
        <v>666</v>
      </c>
      <c r="H1066" s="5">
        <v>1891.04</v>
      </c>
      <c r="I1066" s="5">
        <v>157599.8300000001</v>
      </c>
    </row>
    <row r="1067" spans="1:9" outlineLevel="1" x14ac:dyDescent="0.25">
      <c r="A1067" s="2" t="s">
        <v>157</v>
      </c>
      <c r="B1067" s="2" t="s">
        <v>10</v>
      </c>
      <c r="C1067" s="2" t="s">
        <v>603</v>
      </c>
      <c r="D1067" s="2" t="s">
        <v>4</v>
      </c>
      <c r="E1067" s="2" t="s">
        <v>74</v>
      </c>
      <c r="F1067" s="2" t="s">
        <v>646</v>
      </c>
      <c r="G1067" s="2" t="s">
        <v>126</v>
      </c>
      <c r="H1067" s="5">
        <v>-5000</v>
      </c>
      <c r="I1067" s="5">
        <v>152599.8300000001</v>
      </c>
    </row>
    <row r="1068" spans="1:9" outlineLevel="1" x14ac:dyDescent="0.25">
      <c r="A1068" s="2" t="s">
        <v>157</v>
      </c>
      <c r="B1068" s="2" t="s">
        <v>10</v>
      </c>
      <c r="C1068" s="2" t="s">
        <v>603</v>
      </c>
      <c r="D1068" s="2" t="s">
        <v>4</v>
      </c>
      <c r="E1068" s="2" t="s">
        <v>4</v>
      </c>
      <c r="F1068" s="2" t="s">
        <v>646</v>
      </c>
      <c r="G1068" s="2" t="s">
        <v>126</v>
      </c>
      <c r="H1068" s="5">
        <v>-5000</v>
      </c>
      <c r="I1068" s="5">
        <v>147599.8300000001</v>
      </c>
    </row>
    <row r="1069" spans="1:9" outlineLevel="1" x14ac:dyDescent="0.25">
      <c r="A1069" s="2" t="s">
        <v>157</v>
      </c>
      <c r="B1069" s="2" t="s">
        <v>10</v>
      </c>
      <c r="C1069" s="2" t="s">
        <v>3</v>
      </c>
      <c r="D1069" s="2" t="s">
        <v>4</v>
      </c>
      <c r="E1069" s="2" t="s">
        <v>661</v>
      </c>
      <c r="F1069" s="2" t="s">
        <v>663</v>
      </c>
      <c r="G1069" s="2" t="s">
        <v>31</v>
      </c>
      <c r="H1069" s="5">
        <v>297</v>
      </c>
      <c r="I1069" s="5">
        <v>147896.8300000001</v>
      </c>
    </row>
    <row r="1070" spans="1:9" outlineLevel="1" x14ac:dyDescent="0.25">
      <c r="A1070" s="2" t="s">
        <v>157</v>
      </c>
      <c r="B1070" s="2" t="s">
        <v>10</v>
      </c>
      <c r="C1070" s="2" t="s">
        <v>3</v>
      </c>
      <c r="D1070" s="2" t="s">
        <v>4</v>
      </c>
      <c r="E1070" s="2" t="s">
        <v>624</v>
      </c>
      <c r="F1070" s="2" t="s">
        <v>705</v>
      </c>
      <c r="G1070" s="2" t="s">
        <v>606</v>
      </c>
      <c r="H1070" s="5">
        <v>481.73</v>
      </c>
      <c r="I1070" s="5">
        <v>148378.56000000011</v>
      </c>
    </row>
    <row r="1071" spans="1:9" outlineLevel="1" x14ac:dyDescent="0.25">
      <c r="A1071" s="2" t="s">
        <v>157</v>
      </c>
      <c r="B1071" s="2" t="s">
        <v>863</v>
      </c>
      <c r="C1071" s="2" t="s">
        <v>3</v>
      </c>
      <c r="D1071" s="2" t="s">
        <v>4</v>
      </c>
      <c r="E1071" s="2" t="s">
        <v>624</v>
      </c>
      <c r="F1071" s="2" t="s">
        <v>705</v>
      </c>
      <c r="G1071" s="2" t="s">
        <v>606</v>
      </c>
      <c r="H1071" s="5">
        <v>656.42</v>
      </c>
      <c r="I1071" s="5">
        <v>149034.98000000013</v>
      </c>
    </row>
    <row r="1072" spans="1:9" outlineLevel="1" x14ac:dyDescent="0.25">
      <c r="A1072" s="2" t="s">
        <v>157</v>
      </c>
      <c r="B1072" s="2" t="s">
        <v>863</v>
      </c>
      <c r="C1072" s="2" t="s">
        <v>603</v>
      </c>
      <c r="D1072" s="2" t="s">
        <v>4</v>
      </c>
      <c r="E1072" s="2" t="s">
        <v>624</v>
      </c>
      <c r="F1072" s="2" t="s">
        <v>705</v>
      </c>
      <c r="G1072" s="2" t="s">
        <v>606</v>
      </c>
      <c r="H1072" s="5">
        <v>-118.32</v>
      </c>
      <c r="I1072" s="5">
        <v>148916.66000000012</v>
      </c>
    </row>
    <row r="1073" spans="1:9" outlineLevel="1" x14ac:dyDescent="0.25">
      <c r="A1073" s="2" t="s">
        <v>157</v>
      </c>
      <c r="B1073" s="2" t="s">
        <v>208</v>
      </c>
      <c r="C1073" s="2" t="s">
        <v>3</v>
      </c>
      <c r="D1073" s="2" t="s">
        <v>4</v>
      </c>
      <c r="E1073" s="2" t="s">
        <v>711</v>
      </c>
      <c r="F1073" s="2" t="s">
        <v>712</v>
      </c>
      <c r="G1073" s="2" t="s">
        <v>635</v>
      </c>
      <c r="H1073" s="5">
        <v>77.290000000000006</v>
      </c>
      <c r="I1073" s="5">
        <v>148993.95000000013</v>
      </c>
    </row>
    <row r="1074" spans="1:9" outlineLevel="1" x14ac:dyDescent="0.25">
      <c r="A1074" s="2" t="s">
        <v>157</v>
      </c>
      <c r="B1074" s="2" t="s">
        <v>208</v>
      </c>
      <c r="C1074" s="2" t="s">
        <v>3</v>
      </c>
      <c r="D1074" s="2" t="s">
        <v>4</v>
      </c>
      <c r="E1074" s="2" t="s">
        <v>711</v>
      </c>
      <c r="F1074" s="2" t="s">
        <v>712</v>
      </c>
      <c r="G1074" s="2" t="s">
        <v>635</v>
      </c>
      <c r="H1074" s="5">
        <v>154.58000000000001</v>
      </c>
      <c r="I1074" s="5">
        <v>149148.53000000012</v>
      </c>
    </row>
    <row r="1075" spans="1:9" outlineLevel="1" x14ac:dyDescent="0.25">
      <c r="A1075" s="2" t="s">
        <v>157</v>
      </c>
      <c r="B1075" s="2" t="s">
        <v>208</v>
      </c>
      <c r="C1075" s="2" t="s">
        <v>3</v>
      </c>
      <c r="D1075" s="2" t="s">
        <v>4</v>
      </c>
      <c r="E1075" s="2" t="s">
        <v>711</v>
      </c>
      <c r="F1075" s="2" t="s">
        <v>712</v>
      </c>
      <c r="G1075" s="2" t="s">
        <v>635</v>
      </c>
      <c r="H1075" s="5">
        <v>154.58000000000001</v>
      </c>
      <c r="I1075" s="5">
        <v>149303.1100000001</v>
      </c>
    </row>
    <row r="1076" spans="1:9" outlineLevel="1" x14ac:dyDescent="0.25">
      <c r="A1076" s="2" t="s">
        <v>157</v>
      </c>
      <c r="B1076" s="2" t="s">
        <v>208</v>
      </c>
      <c r="C1076" s="2" t="s">
        <v>3</v>
      </c>
      <c r="D1076" s="2" t="s">
        <v>4</v>
      </c>
      <c r="E1076" s="2" t="s">
        <v>711</v>
      </c>
      <c r="F1076" s="2" t="s">
        <v>712</v>
      </c>
      <c r="G1076" s="2" t="s">
        <v>635</v>
      </c>
      <c r="H1076" s="5">
        <v>77.290000000000006</v>
      </c>
      <c r="I1076" s="5">
        <v>149380.40000000011</v>
      </c>
    </row>
    <row r="1077" spans="1:9" outlineLevel="1" x14ac:dyDescent="0.25">
      <c r="A1077" s="2" t="s">
        <v>157</v>
      </c>
      <c r="B1077" s="2" t="s">
        <v>208</v>
      </c>
      <c r="C1077" s="2" t="s">
        <v>3</v>
      </c>
      <c r="D1077" s="2" t="s">
        <v>4</v>
      </c>
      <c r="E1077" s="2" t="s">
        <v>624</v>
      </c>
      <c r="F1077" s="2" t="s">
        <v>705</v>
      </c>
      <c r="G1077" s="2" t="s">
        <v>606</v>
      </c>
      <c r="H1077" s="5">
        <v>143.08000000000001</v>
      </c>
      <c r="I1077" s="5">
        <v>149523.4800000001</v>
      </c>
    </row>
    <row r="1078" spans="1:9" outlineLevel="1" x14ac:dyDescent="0.25">
      <c r="A1078" s="2" t="s">
        <v>157</v>
      </c>
      <c r="B1078" s="2" t="s">
        <v>208</v>
      </c>
      <c r="C1078" s="2" t="s">
        <v>603</v>
      </c>
      <c r="D1078" s="2" t="s">
        <v>4</v>
      </c>
      <c r="E1078" s="2" t="s">
        <v>645</v>
      </c>
      <c r="F1078" s="2" t="s">
        <v>864</v>
      </c>
      <c r="G1078" s="2" t="s">
        <v>126</v>
      </c>
      <c r="H1078" s="5">
        <v>-100000</v>
      </c>
      <c r="I1078" s="5">
        <v>49523.480000000098</v>
      </c>
    </row>
    <row r="1079" spans="1:9" outlineLevel="1" x14ac:dyDescent="0.25">
      <c r="A1079" s="2" t="s">
        <v>157</v>
      </c>
      <c r="B1079" s="2" t="s">
        <v>208</v>
      </c>
      <c r="C1079" s="2" t="s">
        <v>603</v>
      </c>
      <c r="D1079" s="2" t="s">
        <v>4</v>
      </c>
      <c r="E1079" s="2" t="s">
        <v>645</v>
      </c>
      <c r="F1079" s="2" t="s">
        <v>865</v>
      </c>
      <c r="G1079" s="2" t="s">
        <v>126</v>
      </c>
      <c r="H1079" s="5">
        <v>-10000</v>
      </c>
      <c r="I1079" s="5">
        <v>39523.480000000098</v>
      </c>
    </row>
    <row r="1080" spans="1:9" outlineLevel="1" x14ac:dyDescent="0.25">
      <c r="A1080" s="2" t="s">
        <v>157</v>
      </c>
      <c r="B1080" s="2" t="s">
        <v>208</v>
      </c>
      <c r="C1080" s="2" t="s">
        <v>3</v>
      </c>
      <c r="D1080" s="2" t="s">
        <v>4</v>
      </c>
      <c r="E1080" s="2" t="s">
        <v>620</v>
      </c>
      <c r="F1080" s="2" t="s">
        <v>621</v>
      </c>
      <c r="G1080" s="2" t="s">
        <v>622</v>
      </c>
      <c r="H1080" s="5">
        <v>531.20000000000005</v>
      </c>
      <c r="I1080" s="5">
        <v>40054.680000000095</v>
      </c>
    </row>
    <row r="1081" spans="1:9" outlineLevel="1" x14ac:dyDescent="0.25">
      <c r="A1081" s="2" t="s">
        <v>157</v>
      </c>
      <c r="B1081" s="2" t="s">
        <v>866</v>
      </c>
      <c r="C1081" s="2" t="s">
        <v>3</v>
      </c>
      <c r="D1081" s="2" t="s">
        <v>4</v>
      </c>
      <c r="E1081" s="2" t="s">
        <v>867</v>
      </c>
      <c r="F1081" s="2" t="s">
        <v>868</v>
      </c>
      <c r="G1081" s="2" t="s">
        <v>657</v>
      </c>
      <c r="H1081" s="5">
        <v>359.73</v>
      </c>
      <c r="I1081" s="5">
        <v>40414.410000000098</v>
      </c>
    </row>
    <row r="1082" spans="1:9" outlineLevel="1" x14ac:dyDescent="0.25">
      <c r="A1082" s="2" t="s">
        <v>157</v>
      </c>
      <c r="B1082" s="2" t="s">
        <v>866</v>
      </c>
      <c r="C1082" s="2" t="s">
        <v>3</v>
      </c>
      <c r="D1082" s="2" t="s">
        <v>4</v>
      </c>
      <c r="E1082" s="2" t="s">
        <v>869</v>
      </c>
      <c r="F1082" s="2" t="s">
        <v>870</v>
      </c>
      <c r="G1082" s="2" t="s">
        <v>778</v>
      </c>
      <c r="H1082" s="5">
        <v>47.35</v>
      </c>
      <c r="I1082" s="5">
        <v>40461.760000000097</v>
      </c>
    </row>
    <row r="1083" spans="1:9" outlineLevel="1" x14ac:dyDescent="0.25">
      <c r="A1083" s="2" t="s">
        <v>157</v>
      </c>
      <c r="B1083" s="2" t="s">
        <v>866</v>
      </c>
      <c r="C1083" s="2" t="s">
        <v>3</v>
      </c>
      <c r="D1083" s="2" t="s">
        <v>4</v>
      </c>
      <c r="E1083" s="2" t="s">
        <v>871</v>
      </c>
      <c r="F1083" s="2" t="s">
        <v>872</v>
      </c>
      <c r="G1083" s="2" t="s">
        <v>778</v>
      </c>
      <c r="H1083" s="5">
        <v>417.13</v>
      </c>
      <c r="I1083" s="5">
        <v>40878.890000000094</v>
      </c>
    </row>
    <row r="1084" spans="1:9" outlineLevel="1" x14ac:dyDescent="0.25">
      <c r="A1084" s="2" t="s">
        <v>157</v>
      </c>
      <c r="B1084" s="2" t="s">
        <v>866</v>
      </c>
      <c r="C1084" s="2" t="s">
        <v>603</v>
      </c>
      <c r="D1084" s="2" t="s">
        <v>4</v>
      </c>
      <c r="E1084" s="2" t="s">
        <v>624</v>
      </c>
      <c r="F1084" s="2" t="s">
        <v>705</v>
      </c>
      <c r="G1084" s="2" t="s">
        <v>606</v>
      </c>
      <c r="H1084" s="5">
        <v>-16.21</v>
      </c>
      <c r="I1084" s="5">
        <v>40862.680000000095</v>
      </c>
    </row>
    <row r="1085" spans="1:9" outlineLevel="1" x14ac:dyDescent="0.25">
      <c r="A1085" s="2" t="s">
        <v>157</v>
      </c>
      <c r="B1085" s="2" t="s">
        <v>866</v>
      </c>
      <c r="C1085" s="2" t="s">
        <v>3</v>
      </c>
      <c r="D1085" s="2" t="s">
        <v>4</v>
      </c>
      <c r="E1085" s="2" t="s">
        <v>873</v>
      </c>
      <c r="F1085" s="2" t="s">
        <v>874</v>
      </c>
      <c r="G1085" s="2" t="s">
        <v>55</v>
      </c>
      <c r="H1085" s="5">
        <v>73.81</v>
      </c>
      <c r="I1085" s="5">
        <v>40936.490000000093</v>
      </c>
    </row>
    <row r="1086" spans="1:9" outlineLevel="1" x14ac:dyDescent="0.25">
      <c r="A1086" s="2" t="s">
        <v>157</v>
      </c>
      <c r="B1086" s="2" t="s">
        <v>875</v>
      </c>
      <c r="C1086" s="2" t="s">
        <v>3</v>
      </c>
      <c r="D1086" s="2" t="s">
        <v>4</v>
      </c>
      <c r="E1086" s="2" t="s">
        <v>876</v>
      </c>
      <c r="F1086" s="2" t="s">
        <v>877</v>
      </c>
      <c r="G1086" s="2" t="s">
        <v>635</v>
      </c>
      <c r="H1086" s="5">
        <v>243.71</v>
      </c>
      <c r="I1086" s="5">
        <v>41180.200000000092</v>
      </c>
    </row>
    <row r="1087" spans="1:9" outlineLevel="1" x14ac:dyDescent="0.25">
      <c r="A1087" s="2" t="s">
        <v>157</v>
      </c>
      <c r="B1087" s="2" t="s">
        <v>875</v>
      </c>
      <c r="C1087" s="2" t="s">
        <v>3</v>
      </c>
      <c r="D1087" s="2" t="s">
        <v>4</v>
      </c>
      <c r="E1087" s="2" t="s">
        <v>878</v>
      </c>
      <c r="F1087" s="2" t="s">
        <v>879</v>
      </c>
      <c r="G1087" s="2" t="s">
        <v>657</v>
      </c>
      <c r="H1087" s="5">
        <v>20.02</v>
      </c>
      <c r="I1087" s="5">
        <v>41200.220000000088</v>
      </c>
    </row>
    <row r="1088" spans="1:9" outlineLevel="1" x14ac:dyDescent="0.25">
      <c r="A1088" s="2" t="s">
        <v>157</v>
      </c>
      <c r="B1088" s="2" t="s">
        <v>875</v>
      </c>
      <c r="C1088" s="2" t="s">
        <v>3</v>
      </c>
      <c r="D1088" s="2" t="s">
        <v>4</v>
      </c>
      <c r="E1088" s="2" t="s">
        <v>880</v>
      </c>
      <c r="F1088" s="2" t="s">
        <v>881</v>
      </c>
      <c r="G1088" s="2" t="s">
        <v>778</v>
      </c>
      <c r="H1088" s="5">
        <v>68.38</v>
      </c>
      <c r="I1088" s="5">
        <v>41268.600000000086</v>
      </c>
    </row>
    <row r="1089" spans="1:9" outlineLevel="1" x14ac:dyDescent="0.25">
      <c r="A1089" s="2" t="s">
        <v>157</v>
      </c>
      <c r="B1089" s="2" t="s">
        <v>882</v>
      </c>
      <c r="C1089" s="2" t="s">
        <v>3</v>
      </c>
      <c r="D1089" s="2" t="s">
        <v>4</v>
      </c>
      <c r="E1089" s="2" t="s">
        <v>626</v>
      </c>
      <c r="F1089" s="2" t="s">
        <v>637</v>
      </c>
      <c r="G1089" s="2" t="s">
        <v>73</v>
      </c>
      <c r="H1089" s="5">
        <v>506</v>
      </c>
      <c r="I1089" s="5">
        <v>41774.600000000086</v>
      </c>
    </row>
    <row r="1090" spans="1:9" outlineLevel="1" x14ac:dyDescent="0.25">
      <c r="A1090" s="2" t="s">
        <v>157</v>
      </c>
      <c r="B1090" s="2" t="s">
        <v>882</v>
      </c>
      <c r="C1090" s="2" t="s">
        <v>603</v>
      </c>
      <c r="D1090" s="2" t="s">
        <v>4</v>
      </c>
      <c r="E1090" s="2" t="s">
        <v>624</v>
      </c>
      <c r="F1090" s="2" t="s">
        <v>705</v>
      </c>
      <c r="G1090" s="2" t="s">
        <v>606</v>
      </c>
      <c r="H1090" s="5">
        <v>-264.69</v>
      </c>
      <c r="I1090" s="5">
        <v>41509.910000000084</v>
      </c>
    </row>
    <row r="1091" spans="1:9" outlineLevel="1" x14ac:dyDescent="0.25">
      <c r="A1091" s="2" t="s">
        <v>157</v>
      </c>
      <c r="B1091" s="2" t="s">
        <v>882</v>
      </c>
      <c r="C1091" s="2" t="s">
        <v>3</v>
      </c>
      <c r="D1091" s="2" t="s">
        <v>4</v>
      </c>
      <c r="E1091" s="2" t="s">
        <v>624</v>
      </c>
      <c r="F1091" s="2" t="s">
        <v>705</v>
      </c>
      <c r="G1091" s="2" t="s">
        <v>606</v>
      </c>
      <c r="H1091" s="5">
        <v>856.56</v>
      </c>
      <c r="I1091" s="5">
        <v>42366.470000000081</v>
      </c>
    </row>
    <row r="1092" spans="1:9" outlineLevel="1" x14ac:dyDescent="0.25">
      <c r="A1092" s="2" t="s">
        <v>157</v>
      </c>
      <c r="B1092" s="2" t="s">
        <v>882</v>
      </c>
      <c r="C1092" s="2" t="s">
        <v>3</v>
      </c>
      <c r="D1092" s="2" t="s">
        <v>4</v>
      </c>
      <c r="E1092" s="2" t="s">
        <v>624</v>
      </c>
      <c r="F1092" s="2" t="s">
        <v>705</v>
      </c>
      <c r="G1092" s="2" t="s">
        <v>606</v>
      </c>
      <c r="H1092" s="5">
        <v>60.06</v>
      </c>
      <c r="I1092" s="5">
        <v>42426.530000000079</v>
      </c>
    </row>
    <row r="1093" spans="1:9" outlineLevel="1" x14ac:dyDescent="0.25">
      <c r="A1093" s="2" t="s">
        <v>157</v>
      </c>
      <c r="B1093" s="2" t="s">
        <v>882</v>
      </c>
      <c r="C1093" s="2" t="s">
        <v>3</v>
      </c>
      <c r="D1093" s="2" t="s">
        <v>4</v>
      </c>
      <c r="E1093" s="2" t="s">
        <v>880</v>
      </c>
      <c r="F1093" s="2" t="s">
        <v>881</v>
      </c>
      <c r="G1093" s="2" t="s">
        <v>778</v>
      </c>
      <c r="H1093" s="5">
        <v>54.65</v>
      </c>
      <c r="I1093" s="5">
        <v>42481.18000000008</v>
      </c>
    </row>
    <row r="1094" spans="1:9" outlineLevel="1" x14ac:dyDescent="0.25">
      <c r="A1094" s="2" t="s">
        <v>157</v>
      </c>
      <c r="B1094" s="2" t="s">
        <v>882</v>
      </c>
      <c r="C1094" s="2" t="s">
        <v>3</v>
      </c>
      <c r="D1094" s="2" t="s">
        <v>4</v>
      </c>
      <c r="E1094" s="2" t="s">
        <v>883</v>
      </c>
      <c r="F1094" s="2" t="s">
        <v>884</v>
      </c>
      <c r="G1094" s="2" t="s">
        <v>657</v>
      </c>
      <c r="H1094" s="5">
        <v>14.99</v>
      </c>
      <c r="I1094" s="5">
        <v>42496.170000000078</v>
      </c>
    </row>
    <row r="1095" spans="1:9" outlineLevel="1" x14ac:dyDescent="0.25">
      <c r="A1095" s="2" t="s">
        <v>157</v>
      </c>
      <c r="B1095" s="2" t="s">
        <v>210</v>
      </c>
      <c r="C1095" s="2" t="s">
        <v>3</v>
      </c>
      <c r="D1095" s="2" t="s">
        <v>4</v>
      </c>
      <c r="E1095" s="2" t="s">
        <v>885</v>
      </c>
      <c r="F1095" s="2" t="s">
        <v>886</v>
      </c>
      <c r="G1095" s="2" t="s">
        <v>635</v>
      </c>
      <c r="H1095" s="5">
        <v>408.82</v>
      </c>
      <c r="I1095" s="5">
        <v>42904.990000000078</v>
      </c>
    </row>
    <row r="1096" spans="1:9" outlineLevel="1" x14ac:dyDescent="0.25">
      <c r="A1096" s="2" t="s">
        <v>157</v>
      </c>
      <c r="B1096" s="2" t="s">
        <v>210</v>
      </c>
      <c r="C1096" s="2" t="s">
        <v>3</v>
      </c>
      <c r="D1096" s="2" t="s">
        <v>4</v>
      </c>
      <c r="E1096" s="2" t="s">
        <v>885</v>
      </c>
      <c r="F1096" s="2" t="s">
        <v>886</v>
      </c>
      <c r="G1096" s="2" t="s">
        <v>635</v>
      </c>
      <c r="H1096" s="5">
        <v>408.82</v>
      </c>
      <c r="I1096" s="5">
        <v>43313.810000000078</v>
      </c>
    </row>
    <row r="1097" spans="1:9" outlineLevel="1" x14ac:dyDescent="0.25">
      <c r="A1097" s="2" t="s">
        <v>157</v>
      </c>
      <c r="B1097" s="2" t="s">
        <v>210</v>
      </c>
      <c r="C1097" s="2" t="s">
        <v>3</v>
      </c>
      <c r="D1097" s="2" t="s">
        <v>4</v>
      </c>
      <c r="E1097" s="2" t="s">
        <v>604</v>
      </c>
      <c r="F1097" s="2" t="s">
        <v>887</v>
      </c>
      <c r="G1097" s="2" t="s">
        <v>55</v>
      </c>
      <c r="H1097" s="5">
        <v>16.989999999999998</v>
      </c>
      <c r="I1097" s="5">
        <v>43330.800000000076</v>
      </c>
    </row>
    <row r="1098" spans="1:9" outlineLevel="1" x14ac:dyDescent="0.25">
      <c r="A1098" s="2" t="s">
        <v>157</v>
      </c>
      <c r="B1098" s="2" t="s">
        <v>210</v>
      </c>
      <c r="C1098" s="2" t="s">
        <v>3</v>
      </c>
      <c r="D1098" s="2" t="s">
        <v>4</v>
      </c>
      <c r="E1098" s="2" t="s">
        <v>604</v>
      </c>
      <c r="F1098" s="2" t="s">
        <v>888</v>
      </c>
      <c r="G1098" s="2" t="s">
        <v>55</v>
      </c>
      <c r="H1098" s="5">
        <v>16.989999999999998</v>
      </c>
      <c r="I1098" s="5">
        <v>43347.790000000074</v>
      </c>
    </row>
    <row r="1099" spans="1:9" outlineLevel="1" x14ac:dyDescent="0.25">
      <c r="A1099" s="2" t="s">
        <v>157</v>
      </c>
      <c r="B1099" s="2" t="s">
        <v>210</v>
      </c>
      <c r="C1099" s="2" t="s">
        <v>3</v>
      </c>
      <c r="D1099" s="2" t="s">
        <v>4</v>
      </c>
      <c r="E1099" s="2" t="s">
        <v>624</v>
      </c>
      <c r="F1099" s="2" t="s">
        <v>705</v>
      </c>
      <c r="G1099" s="2" t="s">
        <v>606</v>
      </c>
      <c r="H1099" s="5">
        <v>71.05</v>
      </c>
      <c r="I1099" s="5">
        <v>43418.840000000077</v>
      </c>
    </row>
    <row r="1100" spans="1:9" outlineLevel="1" x14ac:dyDescent="0.25">
      <c r="A1100" s="2" t="s">
        <v>157</v>
      </c>
      <c r="B1100" s="2" t="s">
        <v>889</v>
      </c>
      <c r="C1100" s="2" t="s">
        <v>3</v>
      </c>
      <c r="D1100" s="2" t="s">
        <v>4</v>
      </c>
      <c r="E1100" s="2" t="s">
        <v>648</v>
      </c>
      <c r="F1100" s="2" t="s">
        <v>890</v>
      </c>
      <c r="G1100" s="2" t="s">
        <v>650</v>
      </c>
      <c r="H1100" s="5">
        <v>199.79</v>
      </c>
      <c r="I1100" s="5">
        <v>43618.630000000077</v>
      </c>
    </row>
    <row r="1101" spans="1:9" outlineLevel="1" x14ac:dyDescent="0.25">
      <c r="A1101" s="2" t="s">
        <v>157</v>
      </c>
      <c r="B1101" s="2" t="s">
        <v>889</v>
      </c>
      <c r="C1101" s="2" t="s">
        <v>3</v>
      </c>
      <c r="D1101" s="2" t="s">
        <v>4</v>
      </c>
      <c r="E1101" s="2" t="s">
        <v>679</v>
      </c>
      <c r="F1101" s="2" t="s">
        <v>891</v>
      </c>
      <c r="G1101" s="2" t="s">
        <v>55</v>
      </c>
      <c r="H1101" s="5">
        <v>38659.69</v>
      </c>
      <c r="I1101" s="5">
        <v>82278.32000000008</v>
      </c>
    </row>
    <row r="1102" spans="1:9" outlineLevel="1" x14ac:dyDescent="0.25">
      <c r="A1102" s="2" t="s">
        <v>157</v>
      </c>
      <c r="B1102" s="2" t="s">
        <v>889</v>
      </c>
      <c r="C1102" s="2" t="s">
        <v>3</v>
      </c>
      <c r="D1102" s="2" t="s">
        <v>4</v>
      </c>
      <c r="E1102" s="2" t="s">
        <v>624</v>
      </c>
      <c r="F1102" s="2" t="s">
        <v>705</v>
      </c>
      <c r="G1102" s="2" t="s">
        <v>606</v>
      </c>
      <c r="H1102" s="5">
        <v>70.88</v>
      </c>
      <c r="I1102" s="5">
        <v>82349.200000000084</v>
      </c>
    </row>
    <row r="1103" spans="1:9" outlineLevel="1" x14ac:dyDescent="0.25">
      <c r="A1103" s="2" t="s">
        <v>157</v>
      </c>
      <c r="B1103" s="2" t="s">
        <v>889</v>
      </c>
      <c r="C1103" s="2" t="s">
        <v>3</v>
      </c>
      <c r="D1103" s="2" t="s">
        <v>4</v>
      </c>
      <c r="E1103" s="2" t="s">
        <v>624</v>
      </c>
      <c r="F1103" s="2" t="s">
        <v>705</v>
      </c>
      <c r="G1103" s="2" t="s">
        <v>606</v>
      </c>
      <c r="H1103" s="5">
        <v>49.64</v>
      </c>
      <c r="I1103" s="5">
        <v>82398.840000000084</v>
      </c>
    </row>
    <row r="1104" spans="1:9" outlineLevel="1" x14ac:dyDescent="0.25">
      <c r="A1104" s="2" t="s">
        <v>157</v>
      </c>
      <c r="B1104" s="2" t="s">
        <v>889</v>
      </c>
      <c r="C1104" s="2" t="s">
        <v>3</v>
      </c>
      <c r="D1104" s="2" t="s">
        <v>4</v>
      </c>
      <c r="E1104" s="2" t="s">
        <v>681</v>
      </c>
      <c r="F1104" s="2" t="s">
        <v>742</v>
      </c>
      <c r="G1104" s="2" t="s">
        <v>137</v>
      </c>
      <c r="H1104" s="5">
        <v>29.99</v>
      </c>
      <c r="I1104" s="5">
        <v>82428.830000000089</v>
      </c>
    </row>
    <row r="1105" spans="1:9" outlineLevel="1" x14ac:dyDescent="0.25">
      <c r="A1105" s="2" t="s">
        <v>157</v>
      </c>
      <c r="B1105" s="2" t="s">
        <v>889</v>
      </c>
      <c r="C1105" s="2" t="s">
        <v>3</v>
      </c>
      <c r="D1105" s="2" t="s">
        <v>4</v>
      </c>
      <c r="E1105" s="2" t="s">
        <v>892</v>
      </c>
      <c r="F1105" s="2" t="s">
        <v>893</v>
      </c>
      <c r="G1105" s="2" t="s">
        <v>778</v>
      </c>
      <c r="H1105" s="5">
        <v>7.44</v>
      </c>
      <c r="I1105" s="5">
        <v>82436.270000000091</v>
      </c>
    </row>
    <row r="1106" spans="1:9" outlineLevel="1" x14ac:dyDescent="0.25">
      <c r="A1106" s="2" t="s">
        <v>157</v>
      </c>
      <c r="B1106" s="2" t="s">
        <v>894</v>
      </c>
      <c r="C1106" s="2" t="s">
        <v>3</v>
      </c>
      <c r="D1106" s="2" t="s">
        <v>4</v>
      </c>
      <c r="E1106" s="2" t="s">
        <v>711</v>
      </c>
      <c r="F1106" s="2" t="s">
        <v>712</v>
      </c>
      <c r="G1106" s="2" t="s">
        <v>635</v>
      </c>
      <c r="H1106" s="5">
        <v>463.74</v>
      </c>
      <c r="I1106" s="5">
        <v>82900.010000000097</v>
      </c>
    </row>
    <row r="1107" spans="1:9" outlineLevel="1" x14ac:dyDescent="0.25">
      <c r="A1107" s="2" t="s">
        <v>157</v>
      </c>
      <c r="B1107" s="2" t="s">
        <v>894</v>
      </c>
      <c r="C1107" s="2" t="s">
        <v>3</v>
      </c>
      <c r="D1107" s="2" t="s">
        <v>4</v>
      </c>
      <c r="E1107" s="2" t="s">
        <v>626</v>
      </c>
      <c r="F1107" s="2" t="s">
        <v>637</v>
      </c>
      <c r="G1107" s="2" t="s">
        <v>73</v>
      </c>
      <c r="H1107" s="5">
        <v>29.99</v>
      </c>
      <c r="I1107" s="5">
        <v>82930.000000000102</v>
      </c>
    </row>
    <row r="1108" spans="1:9" outlineLevel="1" x14ac:dyDescent="0.25">
      <c r="A1108" s="2" t="s">
        <v>157</v>
      </c>
      <c r="B1108" s="2" t="s">
        <v>894</v>
      </c>
      <c r="C1108" s="2" t="s">
        <v>3</v>
      </c>
      <c r="D1108" s="2" t="s">
        <v>4</v>
      </c>
      <c r="E1108" s="2" t="s">
        <v>604</v>
      </c>
      <c r="F1108" s="2" t="s">
        <v>652</v>
      </c>
      <c r="G1108" s="2" t="s">
        <v>606</v>
      </c>
      <c r="H1108" s="5">
        <v>179.76</v>
      </c>
      <c r="I1108" s="5">
        <v>83109.760000000097</v>
      </c>
    </row>
    <row r="1109" spans="1:9" outlineLevel="1" x14ac:dyDescent="0.25">
      <c r="A1109" s="2" t="s">
        <v>157</v>
      </c>
      <c r="B1109" s="2" t="s">
        <v>894</v>
      </c>
      <c r="C1109" s="2" t="s">
        <v>3</v>
      </c>
      <c r="D1109" s="2" t="s">
        <v>4</v>
      </c>
      <c r="E1109" s="2" t="s">
        <v>604</v>
      </c>
      <c r="F1109" s="2" t="s">
        <v>607</v>
      </c>
      <c r="G1109" s="2" t="s">
        <v>606</v>
      </c>
      <c r="H1109" s="5">
        <v>34.97</v>
      </c>
      <c r="I1109" s="5">
        <v>83144.730000000098</v>
      </c>
    </row>
    <row r="1110" spans="1:9" outlineLevel="1" x14ac:dyDescent="0.25">
      <c r="A1110" s="2" t="s">
        <v>157</v>
      </c>
      <c r="B1110" s="2" t="s">
        <v>894</v>
      </c>
      <c r="C1110" s="2" t="s">
        <v>3</v>
      </c>
      <c r="D1110" s="2" t="s">
        <v>4</v>
      </c>
      <c r="E1110" s="2" t="s">
        <v>604</v>
      </c>
      <c r="F1110" s="2" t="s">
        <v>618</v>
      </c>
      <c r="G1110" s="2" t="s">
        <v>606</v>
      </c>
      <c r="H1110" s="5">
        <v>0.25</v>
      </c>
      <c r="I1110" s="5">
        <v>83144.980000000098</v>
      </c>
    </row>
    <row r="1111" spans="1:9" outlineLevel="1" x14ac:dyDescent="0.25">
      <c r="A1111" s="2" t="s">
        <v>157</v>
      </c>
      <c r="B1111" s="2" t="s">
        <v>894</v>
      </c>
      <c r="C1111" s="2" t="s">
        <v>3</v>
      </c>
      <c r="D1111" s="2" t="s">
        <v>4</v>
      </c>
      <c r="E1111" s="2" t="s">
        <v>604</v>
      </c>
      <c r="F1111" s="2" t="s">
        <v>607</v>
      </c>
      <c r="G1111" s="2" t="s">
        <v>606</v>
      </c>
      <c r="H1111" s="5">
        <v>57.87</v>
      </c>
      <c r="I1111" s="5">
        <v>83202.850000000093</v>
      </c>
    </row>
    <row r="1112" spans="1:9" outlineLevel="1" x14ac:dyDescent="0.25">
      <c r="A1112" s="2" t="s">
        <v>157</v>
      </c>
      <c r="B1112" s="2" t="s">
        <v>894</v>
      </c>
      <c r="C1112" s="2" t="s">
        <v>603</v>
      </c>
      <c r="D1112" s="2" t="s">
        <v>4</v>
      </c>
      <c r="E1112" s="2" t="s">
        <v>604</v>
      </c>
      <c r="F1112" s="2" t="s">
        <v>605</v>
      </c>
      <c r="G1112" s="2" t="s">
        <v>606</v>
      </c>
      <c r="H1112" s="5">
        <v>-179.76</v>
      </c>
      <c r="I1112" s="5">
        <v>83023.090000000098</v>
      </c>
    </row>
    <row r="1113" spans="1:9" outlineLevel="1" x14ac:dyDescent="0.25">
      <c r="A1113" s="2" t="s">
        <v>157</v>
      </c>
      <c r="B1113" s="2" t="s">
        <v>894</v>
      </c>
      <c r="C1113" s="2" t="s">
        <v>3</v>
      </c>
      <c r="D1113" s="2" t="s">
        <v>4</v>
      </c>
      <c r="E1113" s="2" t="s">
        <v>4</v>
      </c>
      <c r="F1113" s="2" t="s">
        <v>895</v>
      </c>
      <c r="G1113" s="2" t="s">
        <v>635</v>
      </c>
      <c r="H1113" s="5">
        <v>435.8</v>
      </c>
      <c r="I1113" s="5">
        <v>83458.890000000101</v>
      </c>
    </row>
    <row r="1114" spans="1:9" outlineLevel="1" x14ac:dyDescent="0.25">
      <c r="A1114" s="2" t="s">
        <v>157</v>
      </c>
      <c r="B1114" s="2" t="s">
        <v>894</v>
      </c>
      <c r="C1114" s="2" t="s">
        <v>603</v>
      </c>
      <c r="D1114" s="2" t="s">
        <v>4</v>
      </c>
      <c r="E1114" s="2" t="s">
        <v>604</v>
      </c>
      <c r="F1114" s="2" t="s">
        <v>605</v>
      </c>
      <c r="G1114" s="2" t="s">
        <v>606</v>
      </c>
      <c r="H1114" s="5">
        <v>-34.97</v>
      </c>
      <c r="I1114" s="5">
        <v>83423.9200000001</v>
      </c>
    </row>
    <row r="1115" spans="1:9" outlineLevel="1" x14ac:dyDescent="0.25">
      <c r="A1115" s="2" t="s">
        <v>157</v>
      </c>
      <c r="B1115" s="2" t="s">
        <v>894</v>
      </c>
      <c r="C1115" s="2" t="s">
        <v>3</v>
      </c>
      <c r="D1115" s="2" t="s">
        <v>4</v>
      </c>
      <c r="E1115" s="2" t="s">
        <v>624</v>
      </c>
      <c r="F1115" s="2" t="s">
        <v>705</v>
      </c>
      <c r="G1115" s="2" t="s">
        <v>606</v>
      </c>
      <c r="H1115" s="5">
        <v>635.98</v>
      </c>
      <c r="I1115" s="5">
        <v>84059.900000000096</v>
      </c>
    </row>
    <row r="1116" spans="1:9" outlineLevel="1" x14ac:dyDescent="0.25">
      <c r="A1116" s="2" t="s">
        <v>157</v>
      </c>
      <c r="B1116" s="2" t="s">
        <v>894</v>
      </c>
      <c r="C1116" s="2" t="s">
        <v>3</v>
      </c>
      <c r="D1116" s="2" t="s">
        <v>4</v>
      </c>
      <c r="E1116" s="2" t="s">
        <v>604</v>
      </c>
      <c r="F1116" s="2" t="s">
        <v>618</v>
      </c>
      <c r="G1116" s="2" t="s">
        <v>55</v>
      </c>
      <c r="H1116" s="5">
        <v>0.4</v>
      </c>
      <c r="I1116" s="5">
        <v>84060.30000000009</v>
      </c>
    </row>
    <row r="1117" spans="1:9" outlineLevel="1" x14ac:dyDescent="0.25">
      <c r="A1117" s="2" t="s">
        <v>157</v>
      </c>
      <c r="B1117" s="2" t="s">
        <v>894</v>
      </c>
      <c r="C1117" s="2" t="s">
        <v>3</v>
      </c>
      <c r="D1117" s="2" t="s">
        <v>4</v>
      </c>
      <c r="E1117" s="2" t="s">
        <v>896</v>
      </c>
      <c r="F1117" s="2" t="s">
        <v>897</v>
      </c>
      <c r="G1117" s="2" t="s">
        <v>364</v>
      </c>
      <c r="H1117" s="5">
        <v>41.68</v>
      </c>
      <c r="I1117" s="5">
        <v>84101.980000000083</v>
      </c>
    </row>
    <row r="1118" spans="1:9" outlineLevel="1" x14ac:dyDescent="0.25">
      <c r="A1118" s="2" t="s">
        <v>157</v>
      </c>
      <c r="B1118" s="2" t="s">
        <v>894</v>
      </c>
      <c r="C1118" s="2" t="s">
        <v>3</v>
      </c>
      <c r="D1118" s="2" t="s">
        <v>4</v>
      </c>
      <c r="E1118" s="2" t="s">
        <v>604</v>
      </c>
      <c r="F1118" s="2" t="s">
        <v>652</v>
      </c>
      <c r="G1118" s="2" t="s">
        <v>55</v>
      </c>
      <c r="H1118" s="5">
        <v>1.26</v>
      </c>
      <c r="I1118" s="5">
        <v>84103.240000000078</v>
      </c>
    </row>
    <row r="1119" spans="1:9" outlineLevel="1" x14ac:dyDescent="0.25">
      <c r="A1119" s="2" t="s">
        <v>157</v>
      </c>
      <c r="B1119" s="2" t="s">
        <v>894</v>
      </c>
      <c r="C1119" s="2" t="s">
        <v>603</v>
      </c>
      <c r="D1119" s="2" t="s">
        <v>4</v>
      </c>
      <c r="E1119" s="2" t="s">
        <v>604</v>
      </c>
      <c r="F1119" s="2" t="s">
        <v>605</v>
      </c>
      <c r="G1119" s="2" t="s">
        <v>606</v>
      </c>
      <c r="H1119" s="5">
        <v>-57.87</v>
      </c>
      <c r="I1119" s="5">
        <v>84045.370000000083</v>
      </c>
    </row>
    <row r="1120" spans="1:9" outlineLevel="1" x14ac:dyDescent="0.25">
      <c r="A1120" s="2" t="s">
        <v>157</v>
      </c>
      <c r="B1120" s="2" t="s">
        <v>213</v>
      </c>
      <c r="C1120" s="2" t="s">
        <v>3</v>
      </c>
      <c r="D1120" s="2" t="s">
        <v>4</v>
      </c>
      <c r="E1120" s="2" t="s">
        <v>711</v>
      </c>
      <c r="F1120" s="2" t="s">
        <v>712</v>
      </c>
      <c r="G1120" s="2" t="s">
        <v>635</v>
      </c>
      <c r="H1120" s="5">
        <v>154.58000000000001</v>
      </c>
      <c r="I1120" s="5">
        <v>84199.950000000084</v>
      </c>
    </row>
    <row r="1121" spans="1:9" outlineLevel="1" x14ac:dyDescent="0.25">
      <c r="A1121" s="2" t="s">
        <v>157</v>
      </c>
      <c r="B1121" s="2" t="s">
        <v>213</v>
      </c>
      <c r="C1121" s="2" t="s">
        <v>3</v>
      </c>
      <c r="D1121" s="2" t="s">
        <v>4</v>
      </c>
      <c r="E1121" s="2" t="s">
        <v>711</v>
      </c>
      <c r="F1121" s="2" t="s">
        <v>712</v>
      </c>
      <c r="G1121" s="2" t="s">
        <v>635</v>
      </c>
      <c r="H1121" s="5">
        <v>154.58000000000001</v>
      </c>
      <c r="I1121" s="5">
        <v>84354.530000000086</v>
      </c>
    </row>
    <row r="1122" spans="1:9" outlineLevel="1" x14ac:dyDescent="0.25">
      <c r="A1122" s="2" t="s">
        <v>157</v>
      </c>
      <c r="B1122" s="2" t="s">
        <v>213</v>
      </c>
      <c r="C1122" s="2" t="s">
        <v>3</v>
      </c>
      <c r="D1122" s="2" t="s">
        <v>4</v>
      </c>
      <c r="E1122" s="2" t="s">
        <v>734</v>
      </c>
      <c r="F1122" s="2" t="s">
        <v>735</v>
      </c>
      <c r="G1122" s="2" t="s">
        <v>616</v>
      </c>
      <c r="H1122" s="5">
        <v>4258.3999999999996</v>
      </c>
      <c r="I1122" s="5">
        <v>88612.93000000008</v>
      </c>
    </row>
    <row r="1123" spans="1:9" outlineLevel="1" x14ac:dyDescent="0.25">
      <c r="A1123" s="2" t="s">
        <v>157</v>
      </c>
      <c r="B1123" s="2" t="s">
        <v>213</v>
      </c>
      <c r="C1123" s="2" t="s">
        <v>603</v>
      </c>
      <c r="D1123" s="2" t="s">
        <v>4</v>
      </c>
      <c r="E1123" s="2" t="s">
        <v>4</v>
      </c>
      <c r="F1123" s="2" t="s">
        <v>895</v>
      </c>
      <c r="G1123" s="2" t="s">
        <v>635</v>
      </c>
      <c r="H1123" s="5">
        <v>-435.8</v>
      </c>
      <c r="I1123" s="5">
        <v>88177.130000000077</v>
      </c>
    </row>
    <row r="1124" spans="1:9" outlineLevel="1" x14ac:dyDescent="0.25">
      <c r="A1124" s="2" t="s">
        <v>157</v>
      </c>
      <c r="B1124" s="2" t="s">
        <v>213</v>
      </c>
      <c r="C1124" s="2" t="s">
        <v>3</v>
      </c>
      <c r="D1124" s="2" t="s">
        <v>4</v>
      </c>
      <c r="E1124" s="2" t="s">
        <v>604</v>
      </c>
      <c r="F1124" s="2" t="s">
        <v>607</v>
      </c>
      <c r="G1124" s="2" t="s">
        <v>606</v>
      </c>
      <c r="H1124" s="5">
        <v>275.58</v>
      </c>
      <c r="I1124" s="5">
        <v>88452.710000000079</v>
      </c>
    </row>
    <row r="1125" spans="1:9" outlineLevel="1" x14ac:dyDescent="0.25">
      <c r="A1125" s="2" t="s">
        <v>157</v>
      </c>
      <c r="B1125" s="2" t="s">
        <v>213</v>
      </c>
      <c r="C1125" s="2" t="s">
        <v>3</v>
      </c>
      <c r="D1125" s="2" t="s">
        <v>4</v>
      </c>
      <c r="E1125" s="2" t="s">
        <v>604</v>
      </c>
      <c r="F1125" s="2" t="s">
        <v>607</v>
      </c>
      <c r="G1125" s="2" t="s">
        <v>606</v>
      </c>
      <c r="H1125" s="5">
        <v>10.41</v>
      </c>
      <c r="I1125" s="5">
        <v>88463.120000000083</v>
      </c>
    </row>
    <row r="1126" spans="1:9" outlineLevel="1" x14ac:dyDescent="0.25">
      <c r="A1126" s="2" t="s">
        <v>157</v>
      </c>
      <c r="B1126" s="2" t="s">
        <v>213</v>
      </c>
      <c r="C1126" s="2" t="s">
        <v>603</v>
      </c>
      <c r="D1126" s="2" t="s">
        <v>4</v>
      </c>
      <c r="E1126" s="2" t="s">
        <v>604</v>
      </c>
      <c r="F1126" s="2" t="s">
        <v>605</v>
      </c>
      <c r="G1126" s="2" t="s">
        <v>606</v>
      </c>
      <c r="H1126" s="5">
        <v>-10.41</v>
      </c>
      <c r="I1126" s="5">
        <v>88452.710000000079</v>
      </c>
    </row>
    <row r="1127" spans="1:9" outlineLevel="1" x14ac:dyDescent="0.25">
      <c r="A1127" s="2" t="s">
        <v>157</v>
      </c>
      <c r="B1127" s="2" t="s">
        <v>213</v>
      </c>
      <c r="C1127" s="2" t="s">
        <v>3</v>
      </c>
      <c r="D1127" s="2" t="s">
        <v>4</v>
      </c>
      <c r="E1127" s="2" t="s">
        <v>604</v>
      </c>
      <c r="F1127" s="2" t="s">
        <v>618</v>
      </c>
      <c r="G1127" s="2" t="s">
        <v>606</v>
      </c>
      <c r="H1127" s="5">
        <v>0.21</v>
      </c>
      <c r="I1127" s="5">
        <v>88452.920000000086</v>
      </c>
    </row>
    <row r="1128" spans="1:9" outlineLevel="1" x14ac:dyDescent="0.25">
      <c r="A1128" s="2" t="s">
        <v>157</v>
      </c>
      <c r="B1128" s="2" t="s">
        <v>213</v>
      </c>
      <c r="C1128" s="2" t="s">
        <v>603</v>
      </c>
      <c r="D1128" s="2" t="s">
        <v>4</v>
      </c>
      <c r="E1128" s="2" t="s">
        <v>604</v>
      </c>
      <c r="F1128" s="2" t="s">
        <v>605</v>
      </c>
      <c r="G1128" s="2" t="s">
        <v>606</v>
      </c>
      <c r="H1128" s="5">
        <v>-20.27</v>
      </c>
      <c r="I1128" s="5">
        <v>88432.650000000081</v>
      </c>
    </row>
    <row r="1129" spans="1:9" outlineLevel="1" x14ac:dyDescent="0.25">
      <c r="A1129" s="2" t="s">
        <v>157</v>
      </c>
      <c r="B1129" s="2" t="s">
        <v>213</v>
      </c>
      <c r="C1129" s="2" t="s">
        <v>3</v>
      </c>
      <c r="D1129" s="2" t="s">
        <v>4</v>
      </c>
      <c r="E1129" s="2" t="s">
        <v>604</v>
      </c>
      <c r="F1129" s="2" t="s">
        <v>652</v>
      </c>
      <c r="G1129" s="2" t="s">
        <v>606</v>
      </c>
      <c r="H1129" s="5">
        <v>20.27</v>
      </c>
      <c r="I1129" s="5">
        <v>88452.920000000086</v>
      </c>
    </row>
    <row r="1130" spans="1:9" outlineLevel="1" x14ac:dyDescent="0.25">
      <c r="A1130" s="2" t="s">
        <v>157</v>
      </c>
      <c r="B1130" s="2" t="s">
        <v>213</v>
      </c>
      <c r="C1130" s="2" t="s">
        <v>3</v>
      </c>
      <c r="D1130" s="2" t="s">
        <v>4</v>
      </c>
      <c r="E1130" s="2" t="s">
        <v>604</v>
      </c>
      <c r="F1130" s="2" t="s">
        <v>618</v>
      </c>
      <c r="G1130" s="2" t="s">
        <v>606</v>
      </c>
      <c r="H1130" s="5">
        <v>1.94</v>
      </c>
      <c r="I1130" s="5">
        <v>88454.860000000088</v>
      </c>
    </row>
    <row r="1131" spans="1:9" outlineLevel="1" x14ac:dyDescent="0.25">
      <c r="A1131" s="2" t="s">
        <v>157</v>
      </c>
      <c r="B1131" s="2" t="s">
        <v>213</v>
      </c>
      <c r="C1131" s="2" t="s">
        <v>603</v>
      </c>
      <c r="D1131" s="2" t="s">
        <v>4</v>
      </c>
      <c r="E1131" s="2" t="s">
        <v>604</v>
      </c>
      <c r="F1131" s="2" t="s">
        <v>605</v>
      </c>
      <c r="G1131" s="2" t="s">
        <v>606</v>
      </c>
      <c r="H1131" s="5">
        <v>-275.58</v>
      </c>
      <c r="I1131" s="5">
        <v>88179.280000000086</v>
      </c>
    </row>
    <row r="1132" spans="1:9" outlineLevel="1" x14ac:dyDescent="0.25">
      <c r="A1132" s="2" t="s">
        <v>157</v>
      </c>
      <c r="B1132" s="2" t="s">
        <v>898</v>
      </c>
      <c r="C1132" s="2" t="s">
        <v>3</v>
      </c>
      <c r="D1132" s="2" t="s">
        <v>4</v>
      </c>
      <c r="E1132" s="2" t="s">
        <v>684</v>
      </c>
      <c r="F1132" s="2" t="s">
        <v>685</v>
      </c>
      <c r="G1132" s="2" t="s">
        <v>686</v>
      </c>
      <c r="H1132" s="5">
        <v>59</v>
      </c>
      <c r="I1132" s="5">
        <v>88238.280000000086</v>
      </c>
    </row>
    <row r="1133" spans="1:9" outlineLevel="1" x14ac:dyDescent="0.25">
      <c r="A1133" s="2" t="s">
        <v>157</v>
      </c>
      <c r="B1133" s="2" t="s">
        <v>215</v>
      </c>
      <c r="C1133" s="2" t="s">
        <v>3</v>
      </c>
      <c r="D1133" s="2" t="s">
        <v>4</v>
      </c>
      <c r="E1133" s="2" t="s">
        <v>626</v>
      </c>
      <c r="F1133" s="2" t="s">
        <v>637</v>
      </c>
      <c r="G1133" s="2" t="s">
        <v>73</v>
      </c>
      <c r="H1133" s="5">
        <v>562.84</v>
      </c>
      <c r="I1133" s="5">
        <v>88801.120000000083</v>
      </c>
    </row>
    <row r="1134" spans="1:9" outlineLevel="1" x14ac:dyDescent="0.25">
      <c r="A1134" s="2" t="s">
        <v>157</v>
      </c>
      <c r="B1134" s="2" t="s">
        <v>215</v>
      </c>
      <c r="C1134" s="2" t="s">
        <v>3</v>
      </c>
      <c r="D1134" s="2" t="s">
        <v>4</v>
      </c>
      <c r="E1134" s="2" t="s">
        <v>899</v>
      </c>
      <c r="F1134" s="2" t="s">
        <v>900</v>
      </c>
      <c r="G1134" s="2" t="s">
        <v>635</v>
      </c>
      <c r="H1134" s="5">
        <v>11.2</v>
      </c>
      <c r="I1134" s="5">
        <v>88812.32000000008</v>
      </c>
    </row>
    <row r="1135" spans="1:9" outlineLevel="1" x14ac:dyDescent="0.25">
      <c r="A1135" s="2" t="s">
        <v>157</v>
      </c>
      <c r="B1135" s="2" t="s">
        <v>215</v>
      </c>
      <c r="C1135" s="2" t="s">
        <v>3</v>
      </c>
      <c r="D1135" s="2" t="s">
        <v>4</v>
      </c>
      <c r="E1135" s="2" t="s">
        <v>624</v>
      </c>
      <c r="F1135" s="2" t="s">
        <v>705</v>
      </c>
      <c r="G1135" s="2" t="s">
        <v>606</v>
      </c>
      <c r="H1135" s="5">
        <v>340.69</v>
      </c>
      <c r="I1135" s="5">
        <v>89153.010000000082</v>
      </c>
    </row>
    <row r="1136" spans="1:9" outlineLevel="1" x14ac:dyDescent="0.25">
      <c r="A1136" s="2" t="s">
        <v>157</v>
      </c>
      <c r="B1136" s="2" t="s">
        <v>215</v>
      </c>
      <c r="C1136" s="2" t="s">
        <v>3</v>
      </c>
      <c r="D1136" s="2" t="s">
        <v>4</v>
      </c>
      <c r="E1136" s="2" t="s">
        <v>901</v>
      </c>
      <c r="F1136" s="2" t="s">
        <v>902</v>
      </c>
      <c r="G1136" s="2" t="s">
        <v>903</v>
      </c>
      <c r="H1136" s="5">
        <v>26</v>
      </c>
      <c r="I1136" s="5">
        <v>89179.010000000082</v>
      </c>
    </row>
    <row r="1137" spans="1:9" outlineLevel="1" x14ac:dyDescent="0.25">
      <c r="A1137" s="2" t="s">
        <v>157</v>
      </c>
      <c r="B1137" s="2" t="s">
        <v>222</v>
      </c>
      <c r="C1137" s="2" t="s">
        <v>3</v>
      </c>
      <c r="D1137" s="2" t="s">
        <v>4</v>
      </c>
      <c r="E1137" s="2" t="s">
        <v>624</v>
      </c>
      <c r="F1137" s="2" t="s">
        <v>705</v>
      </c>
      <c r="G1137" s="2" t="s">
        <v>606</v>
      </c>
      <c r="H1137" s="5">
        <v>186.59</v>
      </c>
      <c r="I1137" s="5">
        <v>89365.600000000079</v>
      </c>
    </row>
    <row r="1138" spans="1:9" outlineLevel="1" x14ac:dyDescent="0.25">
      <c r="A1138" s="2" t="s">
        <v>157</v>
      </c>
      <c r="B1138" s="2" t="s">
        <v>222</v>
      </c>
      <c r="C1138" s="2" t="s">
        <v>3</v>
      </c>
      <c r="D1138" s="2" t="s">
        <v>4</v>
      </c>
      <c r="E1138" s="2" t="s">
        <v>604</v>
      </c>
      <c r="F1138" s="2" t="s">
        <v>652</v>
      </c>
      <c r="G1138" s="2" t="s">
        <v>606</v>
      </c>
      <c r="H1138" s="5">
        <v>85.02</v>
      </c>
      <c r="I1138" s="5">
        <v>89450.620000000083</v>
      </c>
    </row>
    <row r="1139" spans="1:9" outlineLevel="1" x14ac:dyDescent="0.25">
      <c r="A1139" s="2" t="s">
        <v>157</v>
      </c>
      <c r="B1139" s="2" t="s">
        <v>904</v>
      </c>
      <c r="C1139" s="2" t="s">
        <v>3</v>
      </c>
      <c r="D1139" s="2" t="s">
        <v>4</v>
      </c>
      <c r="E1139" s="2" t="s">
        <v>711</v>
      </c>
      <c r="F1139" s="2" t="s">
        <v>712</v>
      </c>
      <c r="G1139" s="2" t="s">
        <v>635</v>
      </c>
      <c r="H1139" s="5">
        <v>386.45</v>
      </c>
      <c r="I1139" s="5">
        <v>89837.07000000008</v>
      </c>
    </row>
    <row r="1140" spans="1:9" outlineLevel="1" x14ac:dyDescent="0.25">
      <c r="A1140" s="2" t="s">
        <v>157</v>
      </c>
      <c r="B1140" s="2" t="s">
        <v>904</v>
      </c>
      <c r="C1140" s="2" t="s">
        <v>3</v>
      </c>
      <c r="D1140" s="2" t="s">
        <v>4</v>
      </c>
      <c r="E1140" s="2" t="s">
        <v>899</v>
      </c>
      <c r="F1140" s="2" t="s">
        <v>900</v>
      </c>
      <c r="G1140" s="2" t="s">
        <v>635</v>
      </c>
      <c r="H1140" s="5">
        <v>298.49</v>
      </c>
      <c r="I1140" s="5">
        <v>90135.560000000085</v>
      </c>
    </row>
    <row r="1141" spans="1:9" outlineLevel="1" x14ac:dyDescent="0.25">
      <c r="A1141" s="2" t="s">
        <v>157</v>
      </c>
      <c r="B1141" s="2" t="s">
        <v>904</v>
      </c>
      <c r="C1141" s="2" t="s">
        <v>3</v>
      </c>
      <c r="D1141" s="2" t="s">
        <v>4</v>
      </c>
      <c r="E1141" s="2" t="s">
        <v>899</v>
      </c>
      <c r="F1141" s="2" t="s">
        <v>900</v>
      </c>
      <c r="G1141" s="2" t="s">
        <v>635</v>
      </c>
      <c r="H1141" s="5">
        <v>30.53</v>
      </c>
      <c r="I1141" s="5">
        <v>90166.090000000084</v>
      </c>
    </row>
    <row r="1142" spans="1:9" outlineLevel="1" x14ac:dyDescent="0.25">
      <c r="A1142" s="2" t="s">
        <v>157</v>
      </c>
      <c r="B1142" s="2" t="s">
        <v>904</v>
      </c>
      <c r="C1142" s="2" t="s">
        <v>3</v>
      </c>
      <c r="D1142" s="2" t="s">
        <v>4</v>
      </c>
      <c r="E1142" s="2" t="s">
        <v>905</v>
      </c>
      <c r="F1142" s="2" t="s">
        <v>906</v>
      </c>
      <c r="G1142" s="2" t="s">
        <v>616</v>
      </c>
      <c r="H1142" s="5">
        <v>745.56</v>
      </c>
      <c r="I1142" s="5">
        <v>90911.650000000081</v>
      </c>
    </row>
    <row r="1143" spans="1:9" outlineLevel="1" x14ac:dyDescent="0.25">
      <c r="A1143" s="2" t="s">
        <v>157</v>
      </c>
      <c r="B1143" s="2" t="s">
        <v>14</v>
      </c>
      <c r="C1143" s="2" t="s">
        <v>3</v>
      </c>
      <c r="D1143" s="2" t="s">
        <v>4</v>
      </c>
      <c r="E1143" s="2" t="s">
        <v>608</v>
      </c>
      <c r="F1143" s="2" t="s">
        <v>609</v>
      </c>
      <c r="G1143" s="2" t="s">
        <v>610</v>
      </c>
      <c r="H1143" s="5">
        <v>52</v>
      </c>
      <c r="I1143" s="5">
        <v>90963.650000000081</v>
      </c>
    </row>
    <row r="1144" spans="1:9" outlineLevel="1" x14ac:dyDescent="0.25">
      <c r="A1144" s="2" t="s">
        <v>157</v>
      </c>
      <c r="B1144" s="2" t="s">
        <v>14</v>
      </c>
      <c r="C1144" s="2" t="s">
        <v>3</v>
      </c>
      <c r="D1144" s="2" t="s">
        <v>4</v>
      </c>
      <c r="E1144" s="2" t="s">
        <v>769</v>
      </c>
      <c r="F1144" s="2" t="s">
        <v>907</v>
      </c>
      <c r="G1144" s="2" t="s">
        <v>635</v>
      </c>
      <c r="H1144" s="5">
        <v>213.55</v>
      </c>
      <c r="I1144" s="5">
        <v>91177.200000000084</v>
      </c>
    </row>
    <row r="1145" spans="1:9" outlineLevel="1" x14ac:dyDescent="0.25">
      <c r="A1145" s="2" t="s">
        <v>157</v>
      </c>
      <c r="B1145" s="2" t="s">
        <v>14</v>
      </c>
      <c r="C1145" s="2" t="s">
        <v>3</v>
      </c>
      <c r="D1145" s="2" t="s">
        <v>4</v>
      </c>
      <c r="E1145" s="2" t="s">
        <v>614</v>
      </c>
      <c r="F1145" s="2" t="s">
        <v>615</v>
      </c>
      <c r="G1145" s="2" t="s">
        <v>616</v>
      </c>
      <c r="H1145" s="5">
        <v>1200</v>
      </c>
      <c r="I1145" s="5">
        <v>92377.200000000084</v>
      </c>
    </row>
    <row r="1146" spans="1:9" outlineLevel="1" x14ac:dyDescent="0.25">
      <c r="A1146" s="2" t="s">
        <v>157</v>
      </c>
      <c r="B1146" s="2" t="s">
        <v>14</v>
      </c>
      <c r="C1146" s="2" t="s">
        <v>3</v>
      </c>
      <c r="D1146" s="2" t="s">
        <v>4</v>
      </c>
      <c r="E1146" s="2" t="s">
        <v>611</v>
      </c>
      <c r="F1146" s="2" t="s">
        <v>612</v>
      </c>
      <c r="G1146" s="2" t="s">
        <v>613</v>
      </c>
      <c r="H1146" s="5">
        <v>119</v>
      </c>
      <c r="I1146" s="5">
        <v>92496.200000000084</v>
      </c>
    </row>
    <row r="1147" spans="1:9" outlineLevel="1" x14ac:dyDescent="0.25">
      <c r="A1147" s="2" t="s">
        <v>157</v>
      </c>
      <c r="B1147" s="2" t="s">
        <v>14</v>
      </c>
      <c r="C1147" s="2" t="s">
        <v>3</v>
      </c>
      <c r="D1147" s="2" t="s">
        <v>4</v>
      </c>
      <c r="E1147" s="2" t="s">
        <v>908</v>
      </c>
      <c r="F1147" s="2" t="s">
        <v>909</v>
      </c>
      <c r="G1147" s="2" t="s">
        <v>778</v>
      </c>
      <c r="H1147" s="5">
        <v>48.64</v>
      </c>
      <c r="I1147" s="5">
        <v>92544.840000000084</v>
      </c>
    </row>
    <row r="1148" spans="1:9" outlineLevel="1" x14ac:dyDescent="0.25">
      <c r="A1148" s="2" t="s">
        <v>157</v>
      </c>
      <c r="B1148" s="2" t="s">
        <v>14</v>
      </c>
      <c r="C1148" s="2" t="s">
        <v>3</v>
      </c>
      <c r="D1148" s="2" t="s">
        <v>4</v>
      </c>
      <c r="E1148" s="2" t="s">
        <v>910</v>
      </c>
      <c r="F1148" s="2" t="s">
        <v>629</v>
      </c>
      <c r="G1148" s="2" t="s">
        <v>606</v>
      </c>
      <c r="H1148" s="5">
        <v>1528.66</v>
      </c>
      <c r="I1148" s="5">
        <v>94073.500000000087</v>
      </c>
    </row>
    <row r="1149" spans="1:9" outlineLevel="1" x14ac:dyDescent="0.25">
      <c r="A1149" s="2" t="s">
        <v>157</v>
      </c>
      <c r="B1149" s="2" t="s">
        <v>14</v>
      </c>
      <c r="C1149" s="2" t="s">
        <v>3</v>
      </c>
      <c r="D1149" s="2" t="s">
        <v>4</v>
      </c>
      <c r="E1149" s="2" t="s">
        <v>911</v>
      </c>
      <c r="F1149" s="2" t="s">
        <v>912</v>
      </c>
      <c r="G1149" s="2" t="s">
        <v>913</v>
      </c>
      <c r="H1149" s="5">
        <v>100</v>
      </c>
      <c r="I1149" s="5">
        <v>94173.500000000087</v>
      </c>
    </row>
    <row r="1150" spans="1:9" outlineLevel="1" x14ac:dyDescent="0.25">
      <c r="A1150" s="2" t="s">
        <v>157</v>
      </c>
      <c r="B1150" s="2" t="s">
        <v>14</v>
      </c>
      <c r="C1150" s="2" t="s">
        <v>3</v>
      </c>
      <c r="D1150" s="2" t="s">
        <v>4</v>
      </c>
      <c r="E1150" s="2" t="s">
        <v>914</v>
      </c>
      <c r="F1150" s="2" t="s">
        <v>915</v>
      </c>
      <c r="G1150" s="2" t="s">
        <v>635</v>
      </c>
      <c r="H1150" s="5">
        <v>213.57</v>
      </c>
      <c r="I1150" s="5">
        <v>94387.070000000094</v>
      </c>
    </row>
    <row r="1151" spans="1:9" outlineLevel="1" x14ac:dyDescent="0.25">
      <c r="A1151" s="2" t="s">
        <v>157</v>
      </c>
      <c r="B1151" s="2" t="s">
        <v>14</v>
      </c>
      <c r="C1151" s="2" t="s">
        <v>3</v>
      </c>
      <c r="D1151" s="2" t="s">
        <v>4</v>
      </c>
      <c r="E1151" s="2" t="s">
        <v>911</v>
      </c>
      <c r="F1151" s="2" t="s">
        <v>912</v>
      </c>
      <c r="G1151" s="2" t="s">
        <v>913</v>
      </c>
      <c r="H1151" s="5">
        <v>49</v>
      </c>
      <c r="I1151" s="5">
        <v>94436.070000000094</v>
      </c>
    </row>
    <row r="1152" spans="1:9" outlineLevel="1" x14ac:dyDescent="0.25">
      <c r="A1152" s="2" t="s">
        <v>157</v>
      </c>
      <c r="B1152" s="2" t="s">
        <v>916</v>
      </c>
      <c r="C1152" s="2" t="s">
        <v>3</v>
      </c>
      <c r="D1152" s="2" t="s">
        <v>4</v>
      </c>
      <c r="E1152" s="2" t="s">
        <v>917</v>
      </c>
      <c r="F1152" s="2" t="s">
        <v>918</v>
      </c>
      <c r="G1152" s="2" t="s">
        <v>635</v>
      </c>
      <c r="H1152" s="5">
        <v>218.09</v>
      </c>
      <c r="I1152" s="5">
        <v>94654.160000000091</v>
      </c>
    </row>
    <row r="1153" spans="1:9" outlineLevel="1" x14ac:dyDescent="0.25">
      <c r="A1153" s="2" t="s">
        <v>157</v>
      </c>
      <c r="B1153" s="2" t="s">
        <v>916</v>
      </c>
      <c r="C1153" s="2" t="s">
        <v>603</v>
      </c>
      <c r="D1153" s="2" t="s">
        <v>4</v>
      </c>
      <c r="E1153" s="2" t="s">
        <v>914</v>
      </c>
      <c r="F1153" s="2" t="s">
        <v>915</v>
      </c>
      <c r="G1153" s="2" t="s">
        <v>635</v>
      </c>
      <c r="H1153" s="5">
        <v>-213.57</v>
      </c>
      <c r="I1153" s="5">
        <v>94440.590000000084</v>
      </c>
    </row>
    <row r="1154" spans="1:9" outlineLevel="1" x14ac:dyDescent="0.25">
      <c r="A1154" s="2" t="s">
        <v>157</v>
      </c>
      <c r="B1154" s="2" t="s">
        <v>919</v>
      </c>
      <c r="C1154" s="2" t="s">
        <v>3</v>
      </c>
      <c r="D1154" s="2" t="s">
        <v>4</v>
      </c>
      <c r="E1154" s="2" t="s">
        <v>920</v>
      </c>
      <c r="F1154" s="2" t="s">
        <v>921</v>
      </c>
      <c r="G1154" s="2" t="s">
        <v>657</v>
      </c>
      <c r="H1154" s="5">
        <v>5.19</v>
      </c>
      <c r="I1154" s="5">
        <v>94445.780000000086</v>
      </c>
    </row>
    <row r="1155" spans="1:9" outlineLevel="1" x14ac:dyDescent="0.25">
      <c r="A1155" s="2" t="s">
        <v>157</v>
      </c>
      <c r="B1155" s="2" t="s">
        <v>919</v>
      </c>
      <c r="C1155" s="2" t="s">
        <v>3</v>
      </c>
      <c r="D1155" s="2" t="s">
        <v>4</v>
      </c>
      <c r="E1155" s="2" t="s">
        <v>620</v>
      </c>
      <c r="F1155" s="2" t="s">
        <v>621</v>
      </c>
      <c r="G1155" s="2" t="s">
        <v>622</v>
      </c>
      <c r="H1155" s="5">
        <v>372</v>
      </c>
      <c r="I1155" s="5">
        <v>94817.780000000086</v>
      </c>
    </row>
    <row r="1156" spans="1:9" outlineLevel="1" x14ac:dyDescent="0.25">
      <c r="A1156" s="2" t="s">
        <v>157</v>
      </c>
      <c r="B1156" s="2" t="s">
        <v>225</v>
      </c>
      <c r="C1156" s="2" t="s">
        <v>3</v>
      </c>
      <c r="D1156" s="2" t="s">
        <v>4</v>
      </c>
      <c r="E1156" s="2" t="s">
        <v>626</v>
      </c>
      <c r="F1156" s="2" t="s">
        <v>637</v>
      </c>
      <c r="G1156" s="2" t="s">
        <v>73</v>
      </c>
      <c r="H1156" s="5">
        <v>604.17999999999995</v>
      </c>
      <c r="I1156" s="5">
        <v>95421.960000000079</v>
      </c>
    </row>
    <row r="1157" spans="1:9" outlineLevel="1" x14ac:dyDescent="0.25">
      <c r="A1157" s="2" t="s">
        <v>157</v>
      </c>
      <c r="B1157" s="2" t="s">
        <v>225</v>
      </c>
      <c r="C1157" s="2" t="s">
        <v>3</v>
      </c>
      <c r="D1157" s="2" t="s">
        <v>4</v>
      </c>
      <c r="E1157" s="2" t="s">
        <v>757</v>
      </c>
      <c r="F1157" s="2" t="s">
        <v>758</v>
      </c>
      <c r="G1157" s="2" t="s">
        <v>693</v>
      </c>
      <c r="H1157" s="5">
        <v>9</v>
      </c>
      <c r="I1157" s="5">
        <v>95430.960000000079</v>
      </c>
    </row>
    <row r="1158" spans="1:9" outlineLevel="1" x14ac:dyDescent="0.25">
      <c r="A1158" s="2" t="s">
        <v>157</v>
      </c>
      <c r="B1158" s="2" t="s">
        <v>225</v>
      </c>
      <c r="C1158" s="2" t="s">
        <v>3</v>
      </c>
      <c r="D1158" s="2" t="s">
        <v>4</v>
      </c>
      <c r="E1158" s="2" t="s">
        <v>780</v>
      </c>
      <c r="F1158" s="2" t="s">
        <v>922</v>
      </c>
      <c r="G1158" s="2" t="s">
        <v>778</v>
      </c>
      <c r="H1158" s="5">
        <v>14.23</v>
      </c>
      <c r="I1158" s="5">
        <v>95445.190000000075</v>
      </c>
    </row>
    <row r="1159" spans="1:9" outlineLevel="1" x14ac:dyDescent="0.25">
      <c r="A1159" s="2" t="s">
        <v>157</v>
      </c>
      <c r="B1159" s="2" t="s">
        <v>923</v>
      </c>
      <c r="C1159" s="2" t="s">
        <v>3</v>
      </c>
      <c r="D1159" s="2" t="s">
        <v>4</v>
      </c>
      <c r="E1159" s="2" t="s">
        <v>924</v>
      </c>
      <c r="F1159" s="2" t="s">
        <v>925</v>
      </c>
      <c r="G1159" s="2" t="s">
        <v>94</v>
      </c>
      <c r="H1159" s="5">
        <v>98.67</v>
      </c>
      <c r="I1159" s="5">
        <v>95543.860000000073</v>
      </c>
    </row>
    <row r="1160" spans="1:9" outlineLevel="1" x14ac:dyDescent="0.25">
      <c r="A1160" s="2" t="s">
        <v>157</v>
      </c>
      <c r="B1160" s="2" t="s">
        <v>926</v>
      </c>
      <c r="C1160" s="2" t="s">
        <v>3</v>
      </c>
      <c r="D1160" s="2" t="s">
        <v>4</v>
      </c>
      <c r="E1160" s="2" t="s">
        <v>719</v>
      </c>
      <c r="F1160" s="2" t="s">
        <v>720</v>
      </c>
      <c r="G1160" s="2" t="s">
        <v>674</v>
      </c>
      <c r="H1160" s="5">
        <v>15</v>
      </c>
      <c r="I1160" s="5">
        <v>95558.860000000073</v>
      </c>
    </row>
    <row r="1161" spans="1:9" outlineLevel="1" x14ac:dyDescent="0.25">
      <c r="A1161" s="2" t="s">
        <v>157</v>
      </c>
      <c r="B1161" s="2" t="s">
        <v>926</v>
      </c>
      <c r="C1161" s="2" t="s">
        <v>3</v>
      </c>
      <c r="D1161" s="2" t="s">
        <v>4</v>
      </c>
      <c r="E1161" s="2" t="s">
        <v>899</v>
      </c>
      <c r="F1161" s="2" t="s">
        <v>900</v>
      </c>
      <c r="G1161" s="2" t="s">
        <v>635</v>
      </c>
      <c r="H1161" s="5">
        <v>50</v>
      </c>
      <c r="I1161" s="5">
        <v>95608.860000000073</v>
      </c>
    </row>
    <row r="1162" spans="1:9" outlineLevel="1" x14ac:dyDescent="0.25">
      <c r="A1162" s="2" t="s">
        <v>157</v>
      </c>
      <c r="B1162" s="2" t="s">
        <v>927</v>
      </c>
      <c r="C1162" s="2" t="s">
        <v>3</v>
      </c>
      <c r="D1162" s="2" t="s">
        <v>4</v>
      </c>
      <c r="E1162" s="2" t="s">
        <v>928</v>
      </c>
      <c r="F1162" s="2" t="s">
        <v>929</v>
      </c>
      <c r="G1162" s="2" t="s">
        <v>693</v>
      </c>
      <c r="H1162" s="5">
        <v>38</v>
      </c>
      <c r="I1162" s="5">
        <v>95646.860000000073</v>
      </c>
    </row>
    <row r="1163" spans="1:9" outlineLevel="1" x14ac:dyDescent="0.25">
      <c r="A1163" s="2" t="s">
        <v>157</v>
      </c>
      <c r="B1163" s="2" t="s">
        <v>927</v>
      </c>
      <c r="C1163" s="2" t="s">
        <v>3</v>
      </c>
      <c r="D1163" s="2" t="s">
        <v>4</v>
      </c>
      <c r="E1163" s="2" t="s">
        <v>624</v>
      </c>
      <c r="F1163" s="2" t="s">
        <v>930</v>
      </c>
      <c r="G1163" s="2" t="s">
        <v>606</v>
      </c>
      <c r="H1163" s="5">
        <v>31.58</v>
      </c>
      <c r="I1163" s="5">
        <v>95678.440000000075</v>
      </c>
    </row>
    <row r="1164" spans="1:9" outlineLevel="1" x14ac:dyDescent="0.25">
      <c r="A1164" s="2" t="s">
        <v>157</v>
      </c>
      <c r="B1164" s="2" t="s">
        <v>927</v>
      </c>
      <c r="C1164" s="2" t="s">
        <v>3</v>
      </c>
      <c r="D1164" s="2" t="s">
        <v>4</v>
      </c>
      <c r="E1164" s="2" t="s">
        <v>604</v>
      </c>
      <c r="F1164" s="2" t="s">
        <v>618</v>
      </c>
      <c r="G1164" s="2" t="s">
        <v>606</v>
      </c>
      <c r="H1164" s="5">
        <v>43.23</v>
      </c>
      <c r="I1164" s="5">
        <v>95721.670000000071</v>
      </c>
    </row>
    <row r="1165" spans="1:9" outlineLevel="1" x14ac:dyDescent="0.25">
      <c r="A1165" s="2" t="s">
        <v>157</v>
      </c>
      <c r="B1165" s="2" t="s">
        <v>927</v>
      </c>
      <c r="C1165" s="2" t="s">
        <v>3</v>
      </c>
      <c r="D1165" s="2" t="s">
        <v>4</v>
      </c>
      <c r="E1165" s="2" t="s">
        <v>604</v>
      </c>
      <c r="F1165" s="2" t="s">
        <v>618</v>
      </c>
      <c r="G1165" s="2" t="s">
        <v>606</v>
      </c>
      <c r="H1165" s="5">
        <v>42.85</v>
      </c>
      <c r="I1165" s="5">
        <v>95764.520000000077</v>
      </c>
    </row>
    <row r="1166" spans="1:9" outlineLevel="1" x14ac:dyDescent="0.25">
      <c r="A1166" s="2" t="s">
        <v>157</v>
      </c>
      <c r="B1166" s="2" t="s">
        <v>241</v>
      </c>
      <c r="C1166" s="2" t="s">
        <v>3</v>
      </c>
      <c r="D1166" s="2" t="s">
        <v>4</v>
      </c>
      <c r="E1166" s="2" t="s">
        <v>626</v>
      </c>
      <c r="F1166" s="2" t="s">
        <v>637</v>
      </c>
      <c r="G1166" s="2" t="s">
        <v>73</v>
      </c>
      <c r="H1166" s="5">
        <v>1162.3399999999999</v>
      </c>
      <c r="I1166" s="5">
        <v>96926.860000000073</v>
      </c>
    </row>
    <row r="1167" spans="1:9" outlineLevel="1" x14ac:dyDescent="0.25">
      <c r="A1167" s="2" t="s">
        <v>157</v>
      </c>
      <c r="B1167" s="2" t="s">
        <v>241</v>
      </c>
      <c r="C1167" s="2" t="s">
        <v>3</v>
      </c>
      <c r="D1167" s="2" t="s">
        <v>4</v>
      </c>
      <c r="E1167" s="2" t="s">
        <v>917</v>
      </c>
      <c r="F1167" s="2" t="s">
        <v>931</v>
      </c>
      <c r="G1167" s="2" t="s">
        <v>635</v>
      </c>
      <c r="H1167" s="5">
        <v>7.41</v>
      </c>
      <c r="I1167" s="5">
        <v>96934.270000000077</v>
      </c>
    </row>
    <row r="1168" spans="1:9" outlineLevel="1" x14ac:dyDescent="0.25">
      <c r="A1168" s="2" t="s">
        <v>157</v>
      </c>
      <c r="B1168" s="2" t="s">
        <v>241</v>
      </c>
      <c r="C1168" s="2" t="s">
        <v>3</v>
      </c>
      <c r="D1168" s="2" t="s">
        <v>4</v>
      </c>
      <c r="E1168" s="2" t="s">
        <v>604</v>
      </c>
      <c r="F1168" s="2" t="s">
        <v>607</v>
      </c>
      <c r="G1168" s="2" t="s">
        <v>606</v>
      </c>
      <c r="H1168" s="5">
        <v>109.39</v>
      </c>
      <c r="I1168" s="5">
        <v>97043.660000000076</v>
      </c>
    </row>
    <row r="1169" spans="1:9" outlineLevel="1" x14ac:dyDescent="0.25">
      <c r="A1169" s="2" t="s">
        <v>157</v>
      </c>
      <c r="B1169" s="2" t="s">
        <v>241</v>
      </c>
      <c r="C1169" s="2" t="s">
        <v>603</v>
      </c>
      <c r="D1169" s="2" t="s">
        <v>4</v>
      </c>
      <c r="E1169" s="2" t="s">
        <v>604</v>
      </c>
      <c r="F1169" s="2" t="s">
        <v>605</v>
      </c>
      <c r="G1169" s="2" t="s">
        <v>606</v>
      </c>
      <c r="H1169" s="5">
        <v>-109.39</v>
      </c>
      <c r="I1169" s="5">
        <v>96934.270000000077</v>
      </c>
    </row>
    <row r="1170" spans="1:9" outlineLevel="1" x14ac:dyDescent="0.25">
      <c r="A1170" s="2" t="s">
        <v>157</v>
      </c>
      <c r="B1170" s="2" t="s">
        <v>241</v>
      </c>
      <c r="C1170" s="2" t="s">
        <v>3</v>
      </c>
      <c r="D1170" s="2" t="s">
        <v>4</v>
      </c>
      <c r="E1170" s="2" t="s">
        <v>932</v>
      </c>
      <c r="F1170" s="2" t="s">
        <v>933</v>
      </c>
      <c r="G1170" s="2" t="s">
        <v>778</v>
      </c>
      <c r="H1170" s="5">
        <v>20.260000000000002</v>
      </c>
      <c r="I1170" s="5">
        <v>96954.530000000072</v>
      </c>
    </row>
    <row r="1171" spans="1:9" outlineLevel="1" x14ac:dyDescent="0.25">
      <c r="A1171" s="2" t="s">
        <v>157</v>
      </c>
      <c r="B1171" s="2" t="s">
        <v>241</v>
      </c>
      <c r="C1171" s="2" t="s">
        <v>3</v>
      </c>
      <c r="D1171" s="2" t="s">
        <v>4</v>
      </c>
      <c r="E1171" s="2" t="s">
        <v>776</v>
      </c>
      <c r="F1171" s="2" t="s">
        <v>777</v>
      </c>
      <c r="G1171" s="2" t="s">
        <v>778</v>
      </c>
      <c r="H1171" s="5">
        <v>8.02</v>
      </c>
      <c r="I1171" s="5">
        <v>96962.550000000076</v>
      </c>
    </row>
    <row r="1172" spans="1:9" outlineLevel="1" x14ac:dyDescent="0.25">
      <c r="A1172" s="2" t="s">
        <v>157</v>
      </c>
      <c r="B1172" s="2" t="s">
        <v>241</v>
      </c>
      <c r="C1172" s="2" t="s">
        <v>3</v>
      </c>
      <c r="D1172" s="2" t="s">
        <v>4</v>
      </c>
      <c r="E1172" s="2" t="s">
        <v>604</v>
      </c>
      <c r="F1172" s="2" t="s">
        <v>618</v>
      </c>
      <c r="G1172" s="2" t="s">
        <v>606</v>
      </c>
      <c r="H1172" s="5">
        <v>1.59</v>
      </c>
      <c r="I1172" s="5">
        <v>96964.140000000072</v>
      </c>
    </row>
    <row r="1173" spans="1:9" outlineLevel="1" x14ac:dyDescent="0.25">
      <c r="A1173" s="2" t="s">
        <v>157</v>
      </c>
      <c r="B1173" s="2" t="s">
        <v>241</v>
      </c>
      <c r="C1173" s="2" t="s">
        <v>3</v>
      </c>
      <c r="D1173" s="2" t="s">
        <v>4</v>
      </c>
      <c r="E1173" s="2" t="s">
        <v>626</v>
      </c>
      <c r="F1173" s="2" t="s">
        <v>4</v>
      </c>
      <c r="G1173" s="2" t="s">
        <v>73</v>
      </c>
      <c r="H1173" s="5">
        <v>1056.67</v>
      </c>
      <c r="I1173" s="5">
        <v>98020.81000000007</v>
      </c>
    </row>
    <row r="1174" spans="1:9" outlineLevel="1" x14ac:dyDescent="0.25">
      <c r="A1174" s="2" t="s">
        <v>157</v>
      </c>
      <c r="B1174" s="2" t="s">
        <v>934</v>
      </c>
      <c r="C1174" s="2" t="s">
        <v>3</v>
      </c>
      <c r="D1174" s="2" t="s">
        <v>4</v>
      </c>
      <c r="E1174" s="2" t="s">
        <v>935</v>
      </c>
      <c r="F1174" s="2" t="s">
        <v>936</v>
      </c>
      <c r="G1174" s="2" t="s">
        <v>778</v>
      </c>
      <c r="H1174" s="5">
        <v>62.39</v>
      </c>
      <c r="I1174" s="5">
        <v>98083.20000000007</v>
      </c>
    </row>
    <row r="1175" spans="1:9" outlineLevel="1" x14ac:dyDescent="0.25">
      <c r="A1175" s="2" t="s">
        <v>157</v>
      </c>
      <c r="B1175" s="2" t="s">
        <v>934</v>
      </c>
      <c r="C1175" s="2" t="s">
        <v>3</v>
      </c>
      <c r="D1175" s="2" t="s">
        <v>4</v>
      </c>
      <c r="E1175" s="2" t="s">
        <v>937</v>
      </c>
      <c r="F1175" s="2" t="s">
        <v>938</v>
      </c>
      <c r="G1175" s="2" t="s">
        <v>778</v>
      </c>
      <c r="H1175" s="5">
        <v>32.950000000000003</v>
      </c>
      <c r="I1175" s="5">
        <v>98116.150000000067</v>
      </c>
    </row>
    <row r="1176" spans="1:9" outlineLevel="1" x14ac:dyDescent="0.25">
      <c r="A1176" s="2" t="s">
        <v>157</v>
      </c>
      <c r="B1176" s="2" t="s">
        <v>939</v>
      </c>
      <c r="C1176" s="2" t="s">
        <v>3</v>
      </c>
      <c r="D1176" s="2" t="s">
        <v>4</v>
      </c>
      <c r="E1176" s="2" t="s">
        <v>892</v>
      </c>
      <c r="F1176" s="2" t="s">
        <v>940</v>
      </c>
      <c r="G1176" s="2" t="s">
        <v>778</v>
      </c>
      <c r="H1176" s="5">
        <v>14.96</v>
      </c>
      <c r="I1176" s="5">
        <v>98131.110000000073</v>
      </c>
    </row>
    <row r="1177" spans="1:9" outlineLevel="1" x14ac:dyDescent="0.25">
      <c r="A1177" s="2" t="s">
        <v>157</v>
      </c>
      <c r="B1177" s="2" t="s">
        <v>244</v>
      </c>
      <c r="C1177" s="2" t="s">
        <v>3</v>
      </c>
      <c r="D1177" s="2" t="s">
        <v>4</v>
      </c>
      <c r="E1177" s="2" t="s">
        <v>941</v>
      </c>
      <c r="F1177" s="2" t="s">
        <v>942</v>
      </c>
      <c r="G1177" s="2" t="s">
        <v>778</v>
      </c>
      <c r="H1177" s="5">
        <v>23.3</v>
      </c>
      <c r="I1177" s="5">
        <v>98154.410000000076</v>
      </c>
    </row>
    <row r="1178" spans="1:9" outlineLevel="1" x14ac:dyDescent="0.25">
      <c r="A1178" s="2" t="s">
        <v>157</v>
      </c>
      <c r="B1178" s="2" t="s">
        <v>244</v>
      </c>
      <c r="C1178" s="2" t="s">
        <v>3</v>
      </c>
      <c r="D1178" s="2" t="s">
        <v>4</v>
      </c>
      <c r="E1178" s="2" t="s">
        <v>943</v>
      </c>
      <c r="F1178" s="2" t="s">
        <v>944</v>
      </c>
      <c r="G1178" s="2" t="s">
        <v>778</v>
      </c>
      <c r="H1178" s="5">
        <v>31.69</v>
      </c>
      <c r="I1178" s="5">
        <v>98186.100000000079</v>
      </c>
    </row>
    <row r="1179" spans="1:9" outlineLevel="1" x14ac:dyDescent="0.25">
      <c r="A1179" s="2" t="s">
        <v>157</v>
      </c>
      <c r="B1179" s="2" t="s">
        <v>244</v>
      </c>
      <c r="C1179" s="2" t="s">
        <v>3</v>
      </c>
      <c r="D1179" s="2" t="s">
        <v>4</v>
      </c>
      <c r="E1179" s="2" t="s">
        <v>917</v>
      </c>
      <c r="F1179" s="2" t="s">
        <v>945</v>
      </c>
      <c r="G1179" s="2" t="s">
        <v>635</v>
      </c>
      <c r="H1179" s="5">
        <v>315.27</v>
      </c>
      <c r="I1179" s="5">
        <v>98501.370000000083</v>
      </c>
    </row>
    <row r="1180" spans="1:9" outlineLevel="1" x14ac:dyDescent="0.25">
      <c r="A1180" s="2" t="s">
        <v>157</v>
      </c>
      <c r="B1180" s="2" t="s">
        <v>244</v>
      </c>
      <c r="C1180" s="2" t="s">
        <v>3</v>
      </c>
      <c r="D1180" s="2" t="s">
        <v>4</v>
      </c>
      <c r="E1180" s="2" t="s">
        <v>776</v>
      </c>
      <c r="F1180" s="2" t="s">
        <v>777</v>
      </c>
      <c r="G1180" s="2" t="s">
        <v>778</v>
      </c>
      <c r="H1180" s="5">
        <v>16.149999999999999</v>
      </c>
      <c r="I1180" s="5">
        <v>98517.520000000077</v>
      </c>
    </row>
    <row r="1181" spans="1:9" outlineLevel="1" x14ac:dyDescent="0.25">
      <c r="A1181" s="2" t="s">
        <v>157</v>
      </c>
      <c r="B1181" s="2" t="s">
        <v>246</v>
      </c>
      <c r="C1181" s="2" t="s">
        <v>3</v>
      </c>
      <c r="D1181" s="2" t="s">
        <v>4</v>
      </c>
      <c r="E1181" s="2" t="s">
        <v>946</v>
      </c>
      <c r="F1181" s="2" t="s">
        <v>947</v>
      </c>
      <c r="G1181" s="2" t="s">
        <v>635</v>
      </c>
      <c r="H1181" s="5">
        <v>504.92</v>
      </c>
      <c r="I1181" s="5">
        <v>99022.440000000075</v>
      </c>
    </row>
    <row r="1182" spans="1:9" outlineLevel="1" x14ac:dyDescent="0.25">
      <c r="A1182" s="2" t="s">
        <v>157</v>
      </c>
      <c r="B1182" s="2" t="s">
        <v>246</v>
      </c>
      <c r="C1182" s="2" t="s">
        <v>3</v>
      </c>
      <c r="D1182" s="2" t="s">
        <v>4</v>
      </c>
      <c r="E1182" s="2" t="s">
        <v>946</v>
      </c>
      <c r="F1182" s="2" t="s">
        <v>947</v>
      </c>
      <c r="G1182" s="2" t="s">
        <v>635</v>
      </c>
      <c r="H1182" s="5">
        <v>11.11</v>
      </c>
      <c r="I1182" s="5">
        <v>99033.550000000076</v>
      </c>
    </row>
    <row r="1183" spans="1:9" outlineLevel="1" x14ac:dyDescent="0.25">
      <c r="A1183" s="2" t="s">
        <v>157</v>
      </c>
      <c r="B1183" s="2" t="s">
        <v>246</v>
      </c>
      <c r="C1183" s="2" t="s">
        <v>3</v>
      </c>
      <c r="D1183" s="2" t="s">
        <v>4</v>
      </c>
      <c r="E1183" s="2" t="s">
        <v>645</v>
      </c>
      <c r="F1183" s="2" t="s">
        <v>665</v>
      </c>
      <c r="G1183" s="2" t="s">
        <v>666</v>
      </c>
      <c r="H1183" s="5">
        <v>1267.31</v>
      </c>
      <c r="I1183" s="5">
        <v>100300.86000000007</v>
      </c>
    </row>
    <row r="1184" spans="1:9" outlineLevel="1" x14ac:dyDescent="0.25">
      <c r="A1184" s="2" t="s">
        <v>157</v>
      </c>
      <c r="B1184" s="2" t="s">
        <v>246</v>
      </c>
      <c r="C1184" s="2" t="s">
        <v>3</v>
      </c>
      <c r="D1184" s="2" t="s">
        <v>4</v>
      </c>
      <c r="E1184" s="2" t="s">
        <v>661</v>
      </c>
      <c r="F1184" s="2" t="s">
        <v>663</v>
      </c>
      <c r="G1184" s="2" t="s">
        <v>31</v>
      </c>
      <c r="H1184" s="5">
        <v>297</v>
      </c>
      <c r="I1184" s="5">
        <v>100597.86000000007</v>
      </c>
    </row>
    <row r="1185" spans="1:9" outlineLevel="1" x14ac:dyDescent="0.25">
      <c r="A1185" s="2" t="s">
        <v>157</v>
      </c>
      <c r="B1185" s="2" t="s">
        <v>246</v>
      </c>
      <c r="C1185" s="2" t="s">
        <v>3</v>
      </c>
      <c r="D1185" s="2" t="s">
        <v>4</v>
      </c>
      <c r="E1185" s="2" t="s">
        <v>250</v>
      </c>
      <c r="F1185" s="2" t="s">
        <v>948</v>
      </c>
      <c r="G1185" s="2" t="s">
        <v>252</v>
      </c>
      <c r="H1185" s="5">
        <v>4800</v>
      </c>
      <c r="I1185" s="5">
        <v>105397.86000000007</v>
      </c>
    </row>
    <row r="1186" spans="1:9" outlineLevel="1" x14ac:dyDescent="0.25">
      <c r="A1186" s="2" t="s">
        <v>157</v>
      </c>
      <c r="B1186" s="2" t="s">
        <v>949</v>
      </c>
      <c r="C1186" s="2" t="s">
        <v>3</v>
      </c>
      <c r="D1186" s="2" t="s">
        <v>4</v>
      </c>
      <c r="E1186" s="2" t="s">
        <v>620</v>
      </c>
      <c r="F1186" s="2" t="s">
        <v>621</v>
      </c>
      <c r="G1186" s="2" t="s">
        <v>622</v>
      </c>
      <c r="H1186" s="5">
        <v>531.20000000000005</v>
      </c>
      <c r="I1186" s="5">
        <v>105929.06000000007</v>
      </c>
    </row>
    <row r="1187" spans="1:9" outlineLevel="1" x14ac:dyDescent="0.25">
      <c r="A1187" s="2" t="s">
        <v>157</v>
      </c>
      <c r="B1187" s="2" t="s">
        <v>949</v>
      </c>
      <c r="C1187" s="2" t="s">
        <v>3</v>
      </c>
      <c r="D1187" s="2" t="s">
        <v>4</v>
      </c>
      <c r="E1187" s="2" t="s">
        <v>84</v>
      </c>
      <c r="F1187" s="2" t="s">
        <v>950</v>
      </c>
      <c r="G1187" s="2" t="s">
        <v>73</v>
      </c>
      <c r="H1187" s="5">
        <v>630</v>
      </c>
      <c r="I1187" s="5">
        <v>106559.06000000007</v>
      </c>
    </row>
    <row r="1188" spans="1:9" outlineLevel="1" x14ac:dyDescent="0.25">
      <c r="A1188" s="2" t="s">
        <v>157</v>
      </c>
      <c r="B1188" s="2" t="s">
        <v>247</v>
      </c>
      <c r="C1188" s="2" t="s">
        <v>3</v>
      </c>
      <c r="D1188" s="2" t="s">
        <v>4</v>
      </c>
      <c r="E1188" s="2" t="s">
        <v>626</v>
      </c>
      <c r="F1188" s="2" t="s">
        <v>637</v>
      </c>
      <c r="G1188" s="2" t="s">
        <v>73</v>
      </c>
      <c r="H1188" s="5">
        <v>1081.6600000000001</v>
      </c>
      <c r="I1188" s="5">
        <v>107640.72000000007</v>
      </c>
    </row>
    <row r="1189" spans="1:9" outlineLevel="1" x14ac:dyDescent="0.25">
      <c r="A1189" s="2" t="s">
        <v>157</v>
      </c>
      <c r="B1189" s="2" t="s">
        <v>951</v>
      </c>
      <c r="C1189" s="2" t="s">
        <v>3</v>
      </c>
      <c r="D1189" s="2" t="s">
        <v>4</v>
      </c>
      <c r="E1189" s="2" t="s">
        <v>604</v>
      </c>
      <c r="F1189" s="2" t="s">
        <v>618</v>
      </c>
      <c r="G1189" s="2" t="s">
        <v>606</v>
      </c>
      <c r="H1189" s="5">
        <v>82.2</v>
      </c>
      <c r="I1189" s="5">
        <v>107722.92000000007</v>
      </c>
    </row>
    <row r="1190" spans="1:9" outlineLevel="1" x14ac:dyDescent="0.25">
      <c r="A1190" s="2" t="s">
        <v>157</v>
      </c>
      <c r="B1190" s="2" t="s">
        <v>952</v>
      </c>
      <c r="C1190" s="2" t="s">
        <v>3</v>
      </c>
      <c r="D1190" s="2" t="s">
        <v>4</v>
      </c>
      <c r="E1190" s="2" t="s">
        <v>604</v>
      </c>
      <c r="F1190" s="2" t="s">
        <v>618</v>
      </c>
      <c r="G1190" s="2" t="s">
        <v>606</v>
      </c>
      <c r="H1190" s="5">
        <v>105.98</v>
      </c>
      <c r="I1190" s="5">
        <v>107828.90000000007</v>
      </c>
    </row>
    <row r="1191" spans="1:9" outlineLevel="1" x14ac:dyDescent="0.25">
      <c r="A1191" s="2" t="s">
        <v>157</v>
      </c>
      <c r="B1191" s="2" t="s">
        <v>952</v>
      </c>
      <c r="C1191" s="2" t="s">
        <v>3</v>
      </c>
      <c r="D1191" s="2" t="s">
        <v>4</v>
      </c>
      <c r="E1191" s="2" t="s">
        <v>604</v>
      </c>
      <c r="F1191" s="2" t="s">
        <v>953</v>
      </c>
      <c r="G1191" s="2" t="s">
        <v>606</v>
      </c>
      <c r="H1191" s="5">
        <v>16.989999999999998</v>
      </c>
      <c r="I1191" s="5">
        <v>107845.89000000007</v>
      </c>
    </row>
    <row r="1192" spans="1:9" outlineLevel="1" x14ac:dyDescent="0.25">
      <c r="A1192" s="2" t="s">
        <v>157</v>
      </c>
      <c r="B1192" s="2" t="s">
        <v>952</v>
      </c>
      <c r="C1192" s="2" t="s">
        <v>3</v>
      </c>
      <c r="D1192" s="2" t="s">
        <v>4</v>
      </c>
      <c r="E1192" s="2" t="s">
        <v>954</v>
      </c>
      <c r="F1192" s="2" t="s">
        <v>955</v>
      </c>
      <c r="G1192" s="2" t="s">
        <v>693</v>
      </c>
      <c r="H1192" s="5">
        <v>7000</v>
      </c>
      <c r="I1192" s="5">
        <v>114845.89000000007</v>
      </c>
    </row>
    <row r="1193" spans="1:9" outlineLevel="1" x14ac:dyDescent="0.25">
      <c r="A1193" s="2" t="s">
        <v>157</v>
      </c>
      <c r="B1193" s="2" t="s">
        <v>952</v>
      </c>
      <c r="C1193" s="2" t="s">
        <v>3</v>
      </c>
      <c r="D1193" s="2" t="s">
        <v>4</v>
      </c>
      <c r="E1193" s="2" t="s">
        <v>604</v>
      </c>
      <c r="F1193" s="2" t="s">
        <v>956</v>
      </c>
      <c r="G1193" s="2" t="s">
        <v>606</v>
      </c>
      <c r="H1193" s="5">
        <v>16.989999999999998</v>
      </c>
      <c r="I1193" s="5">
        <v>114862.88000000008</v>
      </c>
    </row>
    <row r="1194" spans="1:9" outlineLevel="1" x14ac:dyDescent="0.25">
      <c r="A1194" s="2" t="s">
        <v>157</v>
      </c>
      <c r="B1194" s="2" t="s">
        <v>952</v>
      </c>
      <c r="C1194" s="2" t="s">
        <v>3</v>
      </c>
      <c r="D1194" s="2" t="s">
        <v>4</v>
      </c>
      <c r="E1194" s="2" t="s">
        <v>957</v>
      </c>
      <c r="F1194" s="2" t="s">
        <v>958</v>
      </c>
      <c r="G1194" s="2" t="s">
        <v>606</v>
      </c>
      <c r="H1194" s="5">
        <v>1849.99</v>
      </c>
      <c r="I1194" s="5">
        <v>116712.87000000008</v>
      </c>
    </row>
    <row r="1195" spans="1:9" outlineLevel="1" x14ac:dyDescent="0.25">
      <c r="A1195" s="2" t="s">
        <v>157</v>
      </c>
      <c r="B1195" s="2" t="s">
        <v>254</v>
      </c>
      <c r="C1195" s="2" t="s">
        <v>3</v>
      </c>
      <c r="D1195" s="2" t="s">
        <v>4</v>
      </c>
      <c r="E1195" s="2" t="s">
        <v>604</v>
      </c>
      <c r="F1195" s="2" t="s">
        <v>618</v>
      </c>
      <c r="G1195" s="2" t="s">
        <v>606</v>
      </c>
      <c r="H1195" s="5">
        <v>74.97</v>
      </c>
      <c r="I1195" s="5">
        <v>116787.84000000008</v>
      </c>
    </row>
    <row r="1196" spans="1:9" outlineLevel="1" x14ac:dyDescent="0.25">
      <c r="A1196" s="2" t="s">
        <v>157</v>
      </c>
      <c r="B1196" s="2" t="s">
        <v>254</v>
      </c>
      <c r="C1196" s="2" t="s">
        <v>3</v>
      </c>
      <c r="D1196" s="2" t="s">
        <v>4</v>
      </c>
      <c r="E1196" s="2" t="s">
        <v>681</v>
      </c>
      <c r="F1196" s="2" t="s">
        <v>742</v>
      </c>
      <c r="G1196" s="2" t="s">
        <v>137</v>
      </c>
      <c r="H1196" s="5">
        <v>29.99</v>
      </c>
      <c r="I1196" s="5">
        <v>116817.83000000009</v>
      </c>
    </row>
    <row r="1197" spans="1:9" outlineLevel="1" x14ac:dyDescent="0.25">
      <c r="A1197" s="2" t="s">
        <v>157</v>
      </c>
      <c r="B1197" s="2" t="s">
        <v>959</v>
      </c>
      <c r="C1197" s="2" t="s">
        <v>3</v>
      </c>
      <c r="D1197" s="2" t="s">
        <v>4</v>
      </c>
      <c r="E1197" s="2" t="s">
        <v>960</v>
      </c>
      <c r="F1197" s="2" t="s">
        <v>961</v>
      </c>
      <c r="G1197" s="2" t="s">
        <v>962</v>
      </c>
      <c r="H1197" s="5">
        <v>303.39</v>
      </c>
      <c r="I1197" s="5">
        <v>117121.22000000009</v>
      </c>
    </row>
    <row r="1198" spans="1:9" outlineLevel="1" x14ac:dyDescent="0.25">
      <c r="A1198" s="2" t="s">
        <v>157</v>
      </c>
      <c r="B1198" s="2" t="s">
        <v>963</v>
      </c>
      <c r="C1198" s="2" t="s">
        <v>3</v>
      </c>
      <c r="D1198" s="2" t="s">
        <v>4</v>
      </c>
      <c r="E1198" s="2" t="s">
        <v>624</v>
      </c>
      <c r="F1198" s="2" t="s">
        <v>705</v>
      </c>
      <c r="G1198" s="2" t="s">
        <v>606</v>
      </c>
      <c r="H1198" s="5">
        <v>179.15</v>
      </c>
      <c r="I1198" s="5">
        <v>117300.37000000008</v>
      </c>
    </row>
    <row r="1199" spans="1:9" outlineLevel="1" x14ac:dyDescent="0.25">
      <c r="A1199" s="2" t="s">
        <v>157</v>
      </c>
      <c r="B1199" s="2" t="s">
        <v>963</v>
      </c>
      <c r="C1199" s="2" t="s">
        <v>3</v>
      </c>
      <c r="D1199" s="2" t="s">
        <v>4</v>
      </c>
      <c r="E1199" s="2" t="s">
        <v>964</v>
      </c>
      <c r="F1199" s="2" t="s">
        <v>965</v>
      </c>
      <c r="G1199" s="2" t="s">
        <v>693</v>
      </c>
      <c r="H1199" s="5">
        <v>35.04</v>
      </c>
      <c r="I1199" s="5">
        <v>117335.41000000008</v>
      </c>
    </row>
    <row r="1200" spans="1:9" outlineLevel="1" x14ac:dyDescent="0.25">
      <c r="A1200" s="2" t="s">
        <v>157</v>
      </c>
      <c r="B1200" s="2" t="s">
        <v>963</v>
      </c>
      <c r="C1200" s="2" t="s">
        <v>3</v>
      </c>
      <c r="D1200" s="2" t="s">
        <v>4</v>
      </c>
      <c r="E1200" s="2" t="s">
        <v>604</v>
      </c>
      <c r="F1200" s="2" t="s">
        <v>618</v>
      </c>
      <c r="G1200" s="2" t="s">
        <v>606</v>
      </c>
      <c r="H1200" s="5">
        <v>42.64</v>
      </c>
      <c r="I1200" s="5">
        <v>117378.05000000008</v>
      </c>
    </row>
    <row r="1201" spans="1:9" outlineLevel="1" x14ac:dyDescent="0.25">
      <c r="A1201" s="2" t="s">
        <v>157</v>
      </c>
      <c r="B1201" s="2" t="s">
        <v>963</v>
      </c>
      <c r="C1201" s="2" t="s">
        <v>3</v>
      </c>
      <c r="D1201" s="2" t="s">
        <v>4</v>
      </c>
      <c r="E1201" s="2" t="s">
        <v>604</v>
      </c>
      <c r="F1201" s="2" t="s">
        <v>618</v>
      </c>
      <c r="G1201" s="2" t="s">
        <v>606</v>
      </c>
      <c r="H1201" s="5">
        <v>391.86</v>
      </c>
      <c r="I1201" s="5">
        <v>117769.91000000008</v>
      </c>
    </row>
    <row r="1202" spans="1:9" outlineLevel="1" x14ac:dyDescent="0.25">
      <c r="A1202" s="2" t="s">
        <v>157</v>
      </c>
      <c r="B1202" s="2" t="s">
        <v>963</v>
      </c>
      <c r="C1202" s="2" t="s">
        <v>3</v>
      </c>
      <c r="D1202" s="2" t="s">
        <v>4</v>
      </c>
      <c r="E1202" s="2" t="s">
        <v>966</v>
      </c>
      <c r="F1202" s="2" t="s">
        <v>967</v>
      </c>
      <c r="G1202" s="2" t="s">
        <v>968</v>
      </c>
      <c r="H1202" s="5">
        <v>2527.6799999999998</v>
      </c>
      <c r="I1202" s="5">
        <v>120297.59000000007</v>
      </c>
    </row>
    <row r="1203" spans="1:9" ht="45.75" outlineLevel="1" x14ac:dyDescent="0.25">
      <c r="A1203" s="2" t="s">
        <v>157</v>
      </c>
      <c r="B1203" s="2" t="s">
        <v>963</v>
      </c>
      <c r="C1203" s="2" t="s">
        <v>3</v>
      </c>
      <c r="D1203" s="2" t="s">
        <v>4</v>
      </c>
      <c r="E1203" s="2" t="s">
        <v>604</v>
      </c>
      <c r="F1203" s="2" t="s">
        <v>969</v>
      </c>
      <c r="G1203" s="2" t="s">
        <v>606</v>
      </c>
      <c r="H1203" s="5">
        <v>199.59</v>
      </c>
      <c r="I1203" s="5">
        <v>120497.18000000007</v>
      </c>
    </row>
    <row r="1204" spans="1:9" outlineLevel="1" x14ac:dyDescent="0.25">
      <c r="A1204" s="2" t="s">
        <v>157</v>
      </c>
      <c r="B1204" s="2" t="s">
        <v>582</v>
      </c>
      <c r="C1204" s="2" t="s">
        <v>3</v>
      </c>
      <c r="D1204" s="2" t="s">
        <v>4</v>
      </c>
      <c r="E1204" s="2" t="s">
        <v>626</v>
      </c>
      <c r="F1204" s="2" t="s">
        <v>637</v>
      </c>
      <c r="G1204" s="2" t="s">
        <v>73</v>
      </c>
      <c r="H1204" s="5">
        <v>1001</v>
      </c>
      <c r="I1204" s="5">
        <v>121498.18000000007</v>
      </c>
    </row>
    <row r="1205" spans="1:9" outlineLevel="1" x14ac:dyDescent="0.25">
      <c r="A1205" s="2" t="s">
        <v>157</v>
      </c>
      <c r="B1205" s="2" t="s">
        <v>582</v>
      </c>
      <c r="C1205" s="2" t="s">
        <v>3</v>
      </c>
      <c r="D1205" s="2" t="s">
        <v>4</v>
      </c>
      <c r="E1205" s="2" t="s">
        <v>604</v>
      </c>
      <c r="F1205" s="2" t="s">
        <v>618</v>
      </c>
      <c r="G1205" s="2" t="s">
        <v>606</v>
      </c>
      <c r="H1205" s="5">
        <v>38.89</v>
      </c>
      <c r="I1205" s="5">
        <v>121537.07000000007</v>
      </c>
    </row>
    <row r="1206" spans="1:9" outlineLevel="1" x14ac:dyDescent="0.25">
      <c r="A1206" s="2" t="s">
        <v>157</v>
      </c>
      <c r="B1206" s="2" t="s">
        <v>582</v>
      </c>
      <c r="C1206" s="2" t="s">
        <v>3</v>
      </c>
      <c r="D1206" s="2" t="s">
        <v>4</v>
      </c>
      <c r="E1206" s="2" t="s">
        <v>604</v>
      </c>
      <c r="F1206" s="2" t="s">
        <v>618</v>
      </c>
      <c r="G1206" s="2" t="s">
        <v>606</v>
      </c>
      <c r="H1206" s="5">
        <v>832.64</v>
      </c>
      <c r="I1206" s="5">
        <v>122369.71000000006</v>
      </c>
    </row>
    <row r="1207" spans="1:9" outlineLevel="1" x14ac:dyDescent="0.25">
      <c r="A1207" s="2" t="s">
        <v>157</v>
      </c>
      <c r="B1207" s="2" t="s">
        <v>255</v>
      </c>
      <c r="C1207" s="2" t="s">
        <v>3</v>
      </c>
      <c r="D1207" s="2" t="s">
        <v>4</v>
      </c>
      <c r="E1207" s="2" t="s">
        <v>970</v>
      </c>
      <c r="F1207" s="2" t="s">
        <v>971</v>
      </c>
      <c r="G1207" s="2" t="s">
        <v>972</v>
      </c>
      <c r="H1207" s="5">
        <v>2227.34</v>
      </c>
      <c r="I1207" s="5">
        <v>124597.05000000006</v>
      </c>
    </row>
    <row r="1208" spans="1:9" outlineLevel="1" x14ac:dyDescent="0.25">
      <c r="A1208" s="2" t="s">
        <v>157</v>
      </c>
      <c r="B1208" s="2" t="s">
        <v>255</v>
      </c>
      <c r="C1208" s="2" t="s">
        <v>3</v>
      </c>
      <c r="D1208" s="2" t="s">
        <v>4</v>
      </c>
      <c r="E1208" s="2" t="s">
        <v>970</v>
      </c>
      <c r="F1208" s="2" t="s">
        <v>973</v>
      </c>
      <c r="G1208" s="2" t="s">
        <v>913</v>
      </c>
      <c r="H1208" s="5">
        <v>48.78</v>
      </c>
      <c r="I1208" s="5">
        <v>124645.83000000006</v>
      </c>
    </row>
    <row r="1209" spans="1:9" outlineLevel="1" x14ac:dyDescent="0.25">
      <c r="A1209" s="2" t="s">
        <v>157</v>
      </c>
      <c r="B1209" s="2" t="s">
        <v>974</v>
      </c>
      <c r="C1209" s="2" t="s">
        <v>3</v>
      </c>
      <c r="D1209" s="2" t="s">
        <v>4</v>
      </c>
      <c r="E1209" s="2" t="s">
        <v>626</v>
      </c>
      <c r="F1209" s="2" t="s">
        <v>637</v>
      </c>
      <c r="G1209" s="2" t="s">
        <v>73</v>
      </c>
      <c r="H1209" s="5">
        <v>44</v>
      </c>
      <c r="I1209" s="5">
        <v>124689.83000000006</v>
      </c>
    </row>
    <row r="1210" spans="1:9" outlineLevel="1" x14ac:dyDescent="0.25">
      <c r="A1210" s="2" t="s">
        <v>157</v>
      </c>
      <c r="B1210" s="2" t="s">
        <v>974</v>
      </c>
      <c r="C1210" s="2" t="s">
        <v>3</v>
      </c>
      <c r="D1210" s="2" t="s">
        <v>4</v>
      </c>
      <c r="E1210" s="2" t="s">
        <v>899</v>
      </c>
      <c r="F1210" s="2" t="s">
        <v>900</v>
      </c>
      <c r="G1210" s="2" t="s">
        <v>635</v>
      </c>
      <c r="H1210" s="5">
        <v>1220.97</v>
      </c>
      <c r="I1210" s="5">
        <v>125910.80000000006</v>
      </c>
    </row>
    <row r="1211" spans="1:9" outlineLevel="1" x14ac:dyDescent="0.25">
      <c r="A1211" s="2" t="s">
        <v>157</v>
      </c>
      <c r="B1211" s="2" t="s">
        <v>974</v>
      </c>
      <c r="C1211" s="2" t="s">
        <v>3</v>
      </c>
      <c r="D1211" s="2" t="s">
        <v>4</v>
      </c>
      <c r="E1211" s="2" t="s">
        <v>899</v>
      </c>
      <c r="F1211" s="2" t="s">
        <v>900</v>
      </c>
      <c r="G1211" s="2" t="s">
        <v>635</v>
      </c>
      <c r="H1211" s="5">
        <v>822.49</v>
      </c>
      <c r="I1211" s="5">
        <v>126733.29000000007</v>
      </c>
    </row>
    <row r="1212" spans="1:9" outlineLevel="1" x14ac:dyDescent="0.25">
      <c r="A1212" s="2" t="s">
        <v>157</v>
      </c>
      <c r="B1212" s="2" t="s">
        <v>975</v>
      </c>
      <c r="C1212" s="2" t="s">
        <v>3</v>
      </c>
      <c r="D1212" s="2" t="s">
        <v>4</v>
      </c>
      <c r="E1212" s="2" t="s">
        <v>899</v>
      </c>
      <c r="F1212" s="2" t="s">
        <v>900</v>
      </c>
      <c r="G1212" s="2" t="s">
        <v>635</v>
      </c>
      <c r="H1212" s="5">
        <v>894.2</v>
      </c>
      <c r="I1212" s="5">
        <v>127627.49000000006</v>
      </c>
    </row>
    <row r="1213" spans="1:9" outlineLevel="1" x14ac:dyDescent="0.25">
      <c r="A1213" s="2" t="s">
        <v>157</v>
      </c>
      <c r="B1213" s="2" t="s">
        <v>261</v>
      </c>
      <c r="C1213" s="2" t="s">
        <v>3</v>
      </c>
      <c r="D1213" s="2" t="s">
        <v>4</v>
      </c>
      <c r="E1213" s="2" t="s">
        <v>624</v>
      </c>
      <c r="F1213" s="2" t="s">
        <v>705</v>
      </c>
      <c r="G1213" s="2" t="s">
        <v>606</v>
      </c>
      <c r="H1213" s="5">
        <v>177.08</v>
      </c>
      <c r="I1213" s="5">
        <v>127804.57000000007</v>
      </c>
    </row>
    <row r="1214" spans="1:9" outlineLevel="1" x14ac:dyDescent="0.25">
      <c r="A1214" s="2" t="s">
        <v>157</v>
      </c>
      <c r="B1214" s="2" t="s">
        <v>261</v>
      </c>
      <c r="C1214" s="2" t="s">
        <v>3</v>
      </c>
      <c r="D1214" s="2" t="s">
        <v>4</v>
      </c>
      <c r="E1214" s="2" t="s">
        <v>734</v>
      </c>
      <c r="F1214" s="2" t="s">
        <v>735</v>
      </c>
      <c r="G1214" s="2" t="s">
        <v>616</v>
      </c>
      <c r="H1214" s="5">
        <v>854.39</v>
      </c>
      <c r="I1214" s="5">
        <v>128658.96000000006</v>
      </c>
    </row>
    <row r="1215" spans="1:9" outlineLevel="1" x14ac:dyDescent="0.25">
      <c r="A1215" s="2" t="s">
        <v>157</v>
      </c>
      <c r="B1215" s="2" t="s">
        <v>261</v>
      </c>
      <c r="C1215" s="2" t="s">
        <v>603</v>
      </c>
      <c r="D1215" s="2" t="s">
        <v>4</v>
      </c>
      <c r="E1215" s="2" t="s">
        <v>4</v>
      </c>
      <c r="F1215" s="2" t="s">
        <v>976</v>
      </c>
      <c r="G1215" s="2" t="s">
        <v>126</v>
      </c>
      <c r="H1215" s="5">
        <v>-114300.91</v>
      </c>
      <c r="I1215" s="5">
        <v>14358.050000000061</v>
      </c>
    </row>
    <row r="1216" spans="1:9" outlineLevel="1" x14ac:dyDescent="0.25">
      <c r="A1216" s="2" t="s">
        <v>157</v>
      </c>
      <c r="B1216" s="2" t="s">
        <v>261</v>
      </c>
      <c r="C1216" s="2" t="s">
        <v>3</v>
      </c>
      <c r="D1216" s="2" t="s">
        <v>4</v>
      </c>
      <c r="E1216" s="2" t="s">
        <v>734</v>
      </c>
      <c r="F1216" s="2" t="s">
        <v>735</v>
      </c>
      <c r="G1216" s="2" t="s">
        <v>616</v>
      </c>
      <c r="H1216" s="5">
        <v>856.19</v>
      </c>
      <c r="I1216" s="5">
        <v>15214.240000000062</v>
      </c>
    </row>
    <row r="1217" spans="1:9" outlineLevel="1" x14ac:dyDescent="0.25">
      <c r="A1217" s="2" t="s">
        <v>157</v>
      </c>
      <c r="B1217" s="2" t="s">
        <v>261</v>
      </c>
      <c r="C1217" s="2" t="s">
        <v>3</v>
      </c>
      <c r="D1217" s="2" t="s">
        <v>4</v>
      </c>
      <c r="E1217" s="2" t="s">
        <v>604</v>
      </c>
      <c r="F1217" s="2" t="s">
        <v>618</v>
      </c>
      <c r="G1217" s="2" t="s">
        <v>606</v>
      </c>
      <c r="H1217" s="5">
        <v>54.9</v>
      </c>
      <c r="I1217" s="5">
        <v>15269.140000000061</v>
      </c>
    </row>
    <row r="1218" spans="1:9" outlineLevel="1" x14ac:dyDescent="0.25">
      <c r="A1218" s="2" t="s">
        <v>157</v>
      </c>
      <c r="B1218" s="2" t="s">
        <v>977</v>
      </c>
      <c r="C1218" s="2" t="s">
        <v>3</v>
      </c>
      <c r="D1218" s="2" t="s">
        <v>4</v>
      </c>
      <c r="E1218" s="2" t="s">
        <v>978</v>
      </c>
      <c r="F1218" s="2" t="s">
        <v>979</v>
      </c>
      <c r="G1218" s="2" t="s">
        <v>364</v>
      </c>
      <c r="H1218" s="5">
        <v>519.25</v>
      </c>
      <c r="I1218" s="5">
        <v>15788.390000000061</v>
      </c>
    </row>
    <row r="1219" spans="1:9" outlineLevel="1" x14ac:dyDescent="0.25">
      <c r="A1219" s="2" t="s">
        <v>157</v>
      </c>
      <c r="B1219" s="2" t="s">
        <v>977</v>
      </c>
      <c r="C1219" s="2" t="s">
        <v>3</v>
      </c>
      <c r="D1219" s="2" t="s">
        <v>4</v>
      </c>
      <c r="E1219" s="2" t="s">
        <v>966</v>
      </c>
      <c r="F1219" s="2" t="s">
        <v>980</v>
      </c>
      <c r="G1219" s="2" t="s">
        <v>968</v>
      </c>
      <c r="H1219" s="5">
        <v>579.96</v>
      </c>
      <c r="I1219" s="5">
        <v>16368.35000000006</v>
      </c>
    </row>
    <row r="1220" spans="1:9" outlineLevel="1" x14ac:dyDescent="0.25">
      <c r="A1220" s="2" t="s">
        <v>157</v>
      </c>
      <c r="B1220" s="2" t="s">
        <v>15</v>
      </c>
      <c r="C1220" s="2" t="s">
        <v>3</v>
      </c>
      <c r="D1220" s="2" t="s">
        <v>4</v>
      </c>
      <c r="E1220" s="2" t="s">
        <v>624</v>
      </c>
      <c r="F1220" s="2" t="s">
        <v>705</v>
      </c>
      <c r="G1220" s="2" t="s">
        <v>606</v>
      </c>
      <c r="H1220" s="5">
        <v>94.51</v>
      </c>
      <c r="I1220" s="5">
        <v>16462.860000000059</v>
      </c>
    </row>
    <row r="1221" spans="1:9" outlineLevel="1" x14ac:dyDescent="0.25">
      <c r="A1221" s="2" t="s">
        <v>157</v>
      </c>
      <c r="B1221" s="2" t="s">
        <v>15</v>
      </c>
      <c r="C1221" s="2" t="s">
        <v>3</v>
      </c>
      <c r="D1221" s="2" t="s">
        <v>4</v>
      </c>
      <c r="E1221" s="2" t="s">
        <v>614</v>
      </c>
      <c r="F1221" s="2" t="s">
        <v>615</v>
      </c>
      <c r="G1221" s="2" t="s">
        <v>616</v>
      </c>
      <c r="H1221" s="5">
        <v>1200</v>
      </c>
      <c r="I1221" s="5">
        <v>17662.860000000059</v>
      </c>
    </row>
    <row r="1222" spans="1:9" outlineLevel="1" x14ac:dyDescent="0.25">
      <c r="A1222" s="2" t="s">
        <v>157</v>
      </c>
      <c r="B1222" s="2" t="s">
        <v>15</v>
      </c>
      <c r="C1222" s="2" t="s">
        <v>3</v>
      </c>
      <c r="D1222" s="2" t="s">
        <v>4</v>
      </c>
      <c r="E1222" s="2" t="s">
        <v>981</v>
      </c>
      <c r="F1222" s="2" t="s">
        <v>4</v>
      </c>
      <c r="G1222" s="2" t="s">
        <v>778</v>
      </c>
      <c r="H1222" s="5">
        <v>0</v>
      </c>
      <c r="I1222" s="5">
        <v>17662.860000000059</v>
      </c>
    </row>
    <row r="1223" spans="1:9" outlineLevel="1" x14ac:dyDescent="0.25">
      <c r="A1223" s="2" t="s">
        <v>157</v>
      </c>
      <c r="B1223" s="2" t="s">
        <v>15</v>
      </c>
      <c r="C1223" s="2" t="s">
        <v>3</v>
      </c>
      <c r="D1223" s="2" t="s">
        <v>4</v>
      </c>
      <c r="E1223" s="2" t="s">
        <v>604</v>
      </c>
      <c r="F1223" s="2" t="s">
        <v>618</v>
      </c>
      <c r="G1223" s="2" t="s">
        <v>982</v>
      </c>
      <c r="H1223" s="5">
        <v>23.47</v>
      </c>
      <c r="I1223" s="5">
        <v>17686.33000000006</v>
      </c>
    </row>
    <row r="1224" spans="1:9" outlineLevel="1" x14ac:dyDescent="0.25">
      <c r="A1224" s="2" t="s">
        <v>157</v>
      </c>
      <c r="B1224" s="2" t="s">
        <v>15</v>
      </c>
      <c r="C1224" s="2" t="s">
        <v>3</v>
      </c>
      <c r="D1224" s="2" t="s">
        <v>4</v>
      </c>
      <c r="E1224" s="2" t="s">
        <v>611</v>
      </c>
      <c r="F1224" s="2" t="s">
        <v>612</v>
      </c>
      <c r="G1224" s="2" t="s">
        <v>613</v>
      </c>
      <c r="H1224" s="5">
        <v>119</v>
      </c>
      <c r="I1224" s="5">
        <v>17805.33000000006</v>
      </c>
    </row>
    <row r="1225" spans="1:9" outlineLevel="1" x14ac:dyDescent="0.25">
      <c r="A1225" s="2" t="s">
        <v>157</v>
      </c>
      <c r="B1225" s="2" t="s">
        <v>15</v>
      </c>
      <c r="C1225" s="2" t="s">
        <v>3</v>
      </c>
      <c r="D1225" s="2" t="s">
        <v>4</v>
      </c>
      <c r="E1225" s="2" t="s">
        <v>608</v>
      </c>
      <c r="F1225" s="2" t="s">
        <v>609</v>
      </c>
      <c r="G1225" s="2" t="s">
        <v>610</v>
      </c>
      <c r="H1225" s="5">
        <v>52</v>
      </c>
      <c r="I1225" s="5">
        <v>17857.33000000006</v>
      </c>
    </row>
    <row r="1226" spans="1:9" outlineLevel="1" x14ac:dyDescent="0.25">
      <c r="A1226" s="2" t="s">
        <v>157</v>
      </c>
      <c r="B1226" s="2" t="s">
        <v>15</v>
      </c>
      <c r="C1226" s="2" t="s">
        <v>3</v>
      </c>
      <c r="D1226" s="2" t="s">
        <v>4</v>
      </c>
      <c r="E1226" s="2" t="s">
        <v>983</v>
      </c>
      <c r="F1226" s="2" t="s">
        <v>984</v>
      </c>
      <c r="G1226" s="2" t="s">
        <v>613</v>
      </c>
      <c r="H1226" s="5">
        <v>14.36</v>
      </c>
      <c r="I1226" s="5">
        <v>17871.690000000061</v>
      </c>
    </row>
    <row r="1227" spans="1:9" outlineLevel="1" x14ac:dyDescent="0.25">
      <c r="A1227" s="2" t="s">
        <v>157</v>
      </c>
      <c r="B1227" s="2" t="s">
        <v>15</v>
      </c>
      <c r="C1227" s="2" t="s">
        <v>3</v>
      </c>
      <c r="D1227" s="2" t="s">
        <v>4</v>
      </c>
      <c r="E1227" s="2" t="s">
        <v>985</v>
      </c>
      <c r="F1227" s="2" t="s">
        <v>986</v>
      </c>
      <c r="G1227" s="2" t="s">
        <v>94</v>
      </c>
      <c r="H1227" s="5">
        <v>197</v>
      </c>
      <c r="I1227" s="5">
        <v>18068.690000000061</v>
      </c>
    </row>
    <row r="1228" spans="1:9" outlineLevel="1" x14ac:dyDescent="0.25">
      <c r="A1228" s="2" t="s">
        <v>157</v>
      </c>
      <c r="B1228" s="2" t="s">
        <v>15</v>
      </c>
      <c r="C1228" s="2" t="s">
        <v>3</v>
      </c>
      <c r="D1228" s="2" t="s">
        <v>4</v>
      </c>
      <c r="E1228" s="2" t="s">
        <v>604</v>
      </c>
      <c r="F1228" s="2" t="s">
        <v>618</v>
      </c>
      <c r="G1228" s="2" t="s">
        <v>606</v>
      </c>
      <c r="H1228" s="5">
        <v>69.38</v>
      </c>
      <c r="I1228" s="5">
        <v>18138.070000000062</v>
      </c>
    </row>
    <row r="1229" spans="1:9" outlineLevel="1" x14ac:dyDescent="0.25">
      <c r="A1229" s="2" t="s">
        <v>157</v>
      </c>
      <c r="B1229" s="2" t="s">
        <v>15</v>
      </c>
      <c r="C1229" s="2" t="s">
        <v>3</v>
      </c>
      <c r="D1229" s="2" t="s">
        <v>4</v>
      </c>
      <c r="E1229" s="2" t="s">
        <v>604</v>
      </c>
      <c r="F1229" s="2" t="s">
        <v>652</v>
      </c>
      <c r="G1229" s="2" t="s">
        <v>606</v>
      </c>
      <c r="H1229" s="5">
        <v>34.15</v>
      </c>
      <c r="I1229" s="5">
        <v>18172.220000000063</v>
      </c>
    </row>
    <row r="1230" spans="1:9" outlineLevel="1" x14ac:dyDescent="0.25">
      <c r="A1230" s="2" t="s">
        <v>157</v>
      </c>
      <c r="B1230" s="2" t="s">
        <v>15</v>
      </c>
      <c r="C1230" s="2" t="s">
        <v>3</v>
      </c>
      <c r="D1230" s="2" t="s">
        <v>4</v>
      </c>
      <c r="E1230" s="2" t="s">
        <v>604</v>
      </c>
      <c r="F1230" s="2" t="s">
        <v>618</v>
      </c>
      <c r="G1230" s="2" t="s">
        <v>606</v>
      </c>
      <c r="H1230" s="5">
        <v>157.97999999999999</v>
      </c>
      <c r="I1230" s="5">
        <v>18330.200000000063</v>
      </c>
    </row>
    <row r="1231" spans="1:9" outlineLevel="1" x14ac:dyDescent="0.25">
      <c r="A1231" s="2" t="s">
        <v>157</v>
      </c>
      <c r="B1231" s="2" t="s">
        <v>15</v>
      </c>
      <c r="C1231" s="2" t="s">
        <v>3</v>
      </c>
      <c r="D1231" s="2" t="s">
        <v>4</v>
      </c>
      <c r="E1231" s="2" t="s">
        <v>604</v>
      </c>
      <c r="F1231" s="2" t="s">
        <v>618</v>
      </c>
      <c r="G1231" s="2" t="s">
        <v>606</v>
      </c>
      <c r="H1231" s="5">
        <v>65.81</v>
      </c>
      <c r="I1231" s="5">
        <v>18396.010000000064</v>
      </c>
    </row>
    <row r="1232" spans="1:9" outlineLevel="1" x14ac:dyDescent="0.25">
      <c r="A1232" s="2" t="s">
        <v>157</v>
      </c>
      <c r="B1232" s="2" t="s">
        <v>15</v>
      </c>
      <c r="C1232" s="2" t="s">
        <v>3</v>
      </c>
      <c r="D1232" s="2" t="s">
        <v>4</v>
      </c>
      <c r="E1232" s="2" t="s">
        <v>987</v>
      </c>
      <c r="F1232" s="2" t="s">
        <v>988</v>
      </c>
      <c r="G1232" s="2" t="s">
        <v>613</v>
      </c>
      <c r="H1232" s="5">
        <v>1.62</v>
      </c>
      <c r="I1232" s="5">
        <v>18397.630000000063</v>
      </c>
    </row>
    <row r="1233" spans="1:9" outlineLevel="1" x14ac:dyDescent="0.25">
      <c r="A1233" s="2" t="s">
        <v>157</v>
      </c>
      <c r="B1233" s="2" t="s">
        <v>15</v>
      </c>
      <c r="C1233" s="2" t="s">
        <v>3</v>
      </c>
      <c r="D1233" s="2" t="s">
        <v>4</v>
      </c>
      <c r="E1233" s="2" t="s">
        <v>989</v>
      </c>
      <c r="F1233" s="2" t="s">
        <v>990</v>
      </c>
      <c r="G1233" s="2" t="s">
        <v>778</v>
      </c>
      <c r="H1233" s="5">
        <v>20.12</v>
      </c>
      <c r="I1233" s="5">
        <v>18417.750000000062</v>
      </c>
    </row>
    <row r="1234" spans="1:9" outlineLevel="1" x14ac:dyDescent="0.25">
      <c r="A1234" s="2" t="s">
        <v>157</v>
      </c>
      <c r="B1234" s="2" t="s">
        <v>15</v>
      </c>
      <c r="C1234" s="2" t="s">
        <v>3</v>
      </c>
      <c r="D1234" s="2" t="s">
        <v>4</v>
      </c>
      <c r="E1234" s="2" t="s">
        <v>604</v>
      </c>
      <c r="F1234" s="2" t="s">
        <v>618</v>
      </c>
      <c r="G1234" s="2" t="s">
        <v>606</v>
      </c>
      <c r="H1234" s="5">
        <v>158.08000000000001</v>
      </c>
      <c r="I1234" s="5">
        <v>18575.830000000064</v>
      </c>
    </row>
    <row r="1235" spans="1:9" outlineLevel="1" x14ac:dyDescent="0.25">
      <c r="A1235" s="2" t="s">
        <v>157</v>
      </c>
      <c r="B1235" s="2" t="s">
        <v>15</v>
      </c>
      <c r="C1235" s="2" t="s">
        <v>3</v>
      </c>
      <c r="D1235" s="2" t="s">
        <v>4</v>
      </c>
      <c r="E1235" s="2" t="s">
        <v>604</v>
      </c>
      <c r="F1235" s="2" t="s">
        <v>618</v>
      </c>
      <c r="G1235" s="2" t="s">
        <v>606</v>
      </c>
      <c r="H1235" s="5">
        <v>425.92</v>
      </c>
      <c r="I1235" s="5">
        <v>19001.750000000062</v>
      </c>
    </row>
    <row r="1236" spans="1:9" outlineLevel="1" x14ac:dyDescent="0.25">
      <c r="A1236" s="2" t="s">
        <v>157</v>
      </c>
      <c r="B1236" s="2" t="s">
        <v>264</v>
      </c>
      <c r="C1236" s="2" t="s">
        <v>3</v>
      </c>
      <c r="D1236" s="2" t="s">
        <v>4</v>
      </c>
      <c r="E1236" s="2" t="s">
        <v>626</v>
      </c>
      <c r="F1236" s="2" t="s">
        <v>637</v>
      </c>
      <c r="G1236" s="2" t="s">
        <v>73</v>
      </c>
      <c r="H1236" s="5">
        <v>1045</v>
      </c>
      <c r="I1236" s="5">
        <v>20046.750000000062</v>
      </c>
    </row>
    <row r="1237" spans="1:9" outlineLevel="1" x14ac:dyDescent="0.25">
      <c r="A1237" s="2" t="s">
        <v>157</v>
      </c>
      <c r="B1237" s="2" t="s">
        <v>264</v>
      </c>
      <c r="C1237" s="2" t="s">
        <v>3</v>
      </c>
      <c r="D1237" s="2" t="s">
        <v>4</v>
      </c>
      <c r="E1237" s="2" t="s">
        <v>823</v>
      </c>
      <c r="F1237" s="2" t="s">
        <v>4</v>
      </c>
      <c r="G1237" s="2" t="s">
        <v>635</v>
      </c>
      <c r="H1237" s="5">
        <v>64.39</v>
      </c>
      <c r="I1237" s="5">
        <v>20111.140000000061</v>
      </c>
    </row>
    <row r="1238" spans="1:9" outlineLevel="1" x14ac:dyDescent="0.25">
      <c r="A1238" s="2" t="s">
        <v>157</v>
      </c>
      <c r="B1238" s="2" t="s">
        <v>264</v>
      </c>
      <c r="C1238" s="2" t="s">
        <v>3</v>
      </c>
      <c r="D1238" s="2" t="s">
        <v>4</v>
      </c>
      <c r="E1238" s="2" t="s">
        <v>604</v>
      </c>
      <c r="F1238" s="2" t="s">
        <v>618</v>
      </c>
      <c r="G1238" s="2" t="s">
        <v>606</v>
      </c>
      <c r="H1238" s="5">
        <v>155.66999999999999</v>
      </c>
      <c r="I1238" s="5">
        <v>20266.81000000006</v>
      </c>
    </row>
    <row r="1239" spans="1:9" outlineLevel="1" x14ac:dyDescent="0.25">
      <c r="A1239" s="2" t="s">
        <v>157</v>
      </c>
      <c r="B1239" s="2" t="s">
        <v>264</v>
      </c>
      <c r="C1239" s="2" t="s">
        <v>3</v>
      </c>
      <c r="D1239" s="2" t="s">
        <v>4</v>
      </c>
      <c r="E1239" s="2" t="s">
        <v>604</v>
      </c>
      <c r="F1239" s="2" t="s">
        <v>618</v>
      </c>
      <c r="G1239" s="2" t="s">
        <v>606</v>
      </c>
      <c r="H1239" s="5">
        <v>24.52</v>
      </c>
      <c r="I1239" s="5">
        <v>20291.33000000006</v>
      </c>
    </row>
    <row r="1240" spans="1:9" outlineLevel="1" x14ac:dyDescent="0.25">
      <c r="A1240" s="2" t="s">
        <v>157</v>
      </c>
      <c r="B1240" s="2" t="s">
        <v>264</v>
      </c>
      <c r="C1240" s="2" t="s">
        <v>3</v>
      </c>
      <c r="D1240" s="2" t="s">
        <v>4</v>
      </c>
      <c r="E1240" s="2" t="s">
        <v>776</v>
      </c>
      <c r="F1240" s="2" t="s">
        <v>777</v>
      </c>
      <c r="G1240" s="2" t="s">
        <v>778</v>
      </c>
      <c r="H1240" s="5">
        <v>16.64</v>
      </c>
      <c r="I1240" s="5">
        <v>20307.970000000059</v>
      </c>
    </row>
    <row r="1241" spans="1:9" outlineLevel="1" x14ac:dyDescent="0.25">
      <c r="A1241" s="2" t="s">
        <v>157</v>
      </c>
      <c r="B1241" s="2" t="s">
        <v>264</v>
      </c>
      <c r="C1241" s="2" t="s">
        <v>3</v>
      </c>
      <c r="D1241" s="2" t="s">
        <v>4</v>
      </c>
      <c r="E1241" s="2" t="s">
        <v>780</v>
      </c>
      <c r="F1241" s="2" t="s">
        <v>991</v>
      </c>
      <c r="G1241" s="2" t="s">
        <v>778</v>
      </c>
      <c r="H1241" s="5">
        <v>18.05</v>
      </c>
      <c r="I1241" s="5">
        <v>20326.020000000059</v>
      </c>
    </row>
    <row r="1242" spans="1:9" outlineLevel="1" x14ac:dyDescent="0.25">
      <c r="A1242" s="2" t="s">
        <v>157</v>
      </c>
      <c r="B1242" s="2" t="s">
        <v>264</v>
      </c>
      <c r="C1242" s="2" t="s">
        <v>3</v>
      </c>
      <c r="D1242" s="2" t="s">
        <v>4</v>
      </c>
      <c r="E1242" s="2" t="s">
        <v>604</v>
      </c>
      <c r="F1242" s="2" t="s">
        <v>618</v>
      </c>
      <c r="G1242" s="2" t="s">
        <v>606</v>
      </c>
      <c r="H1242" s="5">
        <v>60.82</v>
      </c>
      <c r="I1242" s="5">
        <v>20386.840000000058</v>
      </c>
    </row>
    <row r="1243" spans="1:9" outlineLevel="1" x14ac:dyDescent="0.25">
      <c r="A1243" s="2" t="s">
        <v>157</v>
      </c>
      <c r="B1243" s="2" t="s">
        <v>264</v>
      </c>
      <c r="C1243" s="2" t="s">
        <v>3</v>
      </c>
      <c r="D1243" s="2" t="s">
        <v>4</v>
      </c>
      <c r="E1243" s="2" t="s">
        <v>780</v>
      </c>
      <c r="F1243" s="2" t="s">
        <v>991</v>
      </c>
      <c r="G1243" s="2" t="s">
        <v>778</v>
      </c>
      <c r="H1243" s="5">
        <v>22.8</v>
      </c>
      <c r="I1243" s="5">
        <v>20409.640000000058</v>
      </c>
    </row>
    <row r="1244" spans="1:9" outlineLevel="1" x14ac:dyDescent="0.25">
      <c r="A1244" s="2" t="s">
        <v>157</v>
      </c>
      <c r="B1244" s="2" t="s">
        <v>264</v>
      </c>
      <c r="C1244" s="2" t="s">
        <v>3</v>
      </c>
      <c r="D1244" s="2" t="s">
        <v>4</v>
      </c>
      <c r="E1244" s="2" t="s">
        <v>992</v>
      </c>
      <c r="F1244" s="2" t="s">
        <v>993</v>
      </c>
      <c r="G1244" s="2" t="s">
        <v>778</v>
      </c>
      <c r="H1244" s="5">
        <v>15.73</v>
      </c>
      <c r="I1244" s="5">
        <v>20425.370000000057</v>
      </c>
    </row>
    <row r="1245" spans="1:9" outlineLevel="1" x14ac:dyDescent="0.25">
      <c r="A1245" s="2" t="s">
        <v>157</v>
      </c>
      <c r="B1245" s="2" t="s">
        <v>264</v>
      </c>
      <c r="C1245" s="2" t="s">
        <v>3</v>
      </c>
      <c r="D1245" s="2" t="s">
        <v>4</v>
      </c>
      <c r="E1245" s="2" t="s">
        <v>994</v>
      </c>
      <c r="F1245" s="2" t="s">
        <v>995</v>
      </c>
      <c r="G1245" s="2" t="s">
        <v>635</v>
      </c>
      <c r="H1245" s="5">
        <v>39.6</v>
      </c>
      <c r="I1245" s="5">
        <v>20464.970000000056</v>
      </c>
    </row>
    <row r="1246" spans="1:9" outlineLevel="1" x14ac:dyDescent="0.25">
      <c r="A1246" s="2" t="s">
        <v>157</v>
      </c>
      <c r="B1246" s="2" t="s">
        <v>264</v>
      </c>
      <c r="C1246" s="2" t="s">
        <v>3</v>
      </c>
      <c r="D1246" s="2" t="s">
        <v>4</v>
      </c>
      <c r="E1246" s="2" t="s">
        <v>604</v>
      </c>
      <c r="F1246" s="2" t="s">
        <v>618</v>
      </c>
      <c r="G1246" s="2" t="s">
        <v>606</v>
      </c>
      <c r="H1246" s="5">
        <v>96.08</v>
      </c>
      <c r="I1246" s="5">
        <v>20561.050000000057</v>
      </c>
    </row>
    <row r="1247" spans="1:9" outlineLevel="1" x14ac:dyDescent="0.25">
      <c r="A1247" s="2" t="s">
        <v>157</v>
      </c>
      <c r="B1247" s="2" t="s">
        <v>264</v>
      </c>
      <c r="C1247" s="2" t="s">
        <v>3</v>
      </c>
      <c r="D1247" s="2" t="s">
        <v>4</v>
      </c>
      <c r="E1247" s="2" t="s">
        <v>996</v>
      </c>
      <c r="F1247" s="2" t="s">
        <v>997</v>
      </c>
      <c r="G1247" s="2" t="s">
        <v>640</v>
      </c>
      <c r="H1247" s="5">
        <v>6703.88</v>
      </c>
      <c r="I1247" s="5">
        <v>27264.930000000058</v>
      </c>
    </row>
    <row r="1248" spans="1:9" outlineLevel="1" x14ac:dyDescent="0.25">
      <c r="A1248" s="2" t="s">
        <v>157</v>
      </c>
      <c r="B1248" s="2" t="s">
        <v>264</v>
      </c>
      <c r="C1248" s="2" t="s">
        <v>3</v>
      </c>
      <c r="D1248" s="2" t="s">
        <v>4</v>
      </c>
      <c r="E1248" s="2" t="s">
        <v>998</v>
      </c>
      <c r="F1248" s="2" t="s">
        <v>999</v>
      </c>
      <c r="G1248" s="2" t="s">
        <v>657</v>
      </c>
      <c r="H1248" s="5">
        <v>21.89</v>
      </c>
      <c r="I1248" s="5">
        <v>27286.820000000058</v>
      </c>
    </row>
    <row r="1249" spans="1:9" outlineLevel="1" x14ac:dyDescent="0.25">
      <c r="A1249" s="2" t="s">
        <v>157</v>
      </c>
      <c r="B1249" s="2" t="s">
        <v>269</v>
      </c>
      <c r="C1249" s="2" t="s">
        <v>3</v>
      </c>
      <c r="D1249" s="2" t="s">
        <v>4</v>
      </c>
      <c r="E1249" s="2" t="s">
        <v>1000</v>
      </c>
      <c r="F1249" s="2" t="s">
        <v>1001</v>
      </c>
      <c r="G1249" s="2" t="s">
        <v>635</v>
      </c>
      <c r="H1249" s="5">
        <v>152.76</v>
      </c>
      <c r="I1249" s="5">
        <v>27439.580000000056</v>
      </c>
    </row>
    <row r="1250" spans="1:9" outlineLevel="1" x14ac:dyDescent="0.25">
      <c r="A1250" s="2" t="s">
        <v>157</v>
      </c>
      <c r="B1250" s="2" t="s">
        <v>269</v>
      </c>
      <c r="C1250" s="2" t="s">
        <v>3</v>
      </c>
      <c r="D1250" s="2" t="s">
        <v>4</v>
      </c>
      <c r="E1250" s="2" t="s">
        <v>604</v>
      </c>
      <c r="F1250" s="2" t="s">
        <v>618</v>
      </c>
      <c r="G1250" s="2" t="s">
        <v>606</v>
      </c>
      <c r="H1250" s="5">
        <v>181.46</v>
      </c>
      <c r="I1250" s="5">
        <v>27621.040000000055</v>
      </c>
    </row>
    <row r="1251" spans="1:9" outlineLevel="1" x14ac:dyDescent="0.25">
      <c r="A1251" s="2" t="s">
        <v>157</v>
      </c>
      <c r="B1251" s="2" t="s">
        <v>269</v>
      </c>
      <c r="C1251" s="2" t="s">
        <v>3</v>
      </c>
      <c r="D1251" s="2" t="s">
        <v>4</v>
      </c>
      <c r="E1251" s="2" t="s">
        <v>1002</v>
      </c>
      <c r="F1251" s="2" t="s">
        <v>1003</v>
      </c>
      <c r="G1251" s="2" t="s">
        <v>610</v>
      </c>
      <c r="H1251" s="5">
        <v>49.96</v>
      </c>
      <c r="I1251" s="5">
        <v>27671.000000000055</v>
      </c>
    </row>
    <row r="1252" spans="1:9" outlineLevel="1" x14ac:dyDescent="0.25">
      <c r="A1252" s="2" t="s">
        <v>157</v>
      </c>
      <c r="B1252" s="2" t="s">
        <v>269</v>
      </c>
      <c r="C1252" s="2" t="s">
        <v>3</v>
      </c>
      <c r="D1252" s="2" t="s">
        <v>4</v>
      </c>
      <c r="E1252" s="2" t="s">
        <v>604</v>
      </c>
      <c r="F1252" s="2" t="s">
        <v>652</v>
      </c>
      <c r="G1252" s="2" t="s">
        <v>606</v>
      </c>
      <c r="H1252" s="5">
        <v>106.7</v>
      </c>
      <c r="I1252" s="5">
        <v>27777.700000000055</v>
      </c>
    </row>
    <row r="1253" spans="1:9" outlineLevel="1" x14ac:dyDescent="0.25">
      <c r="A1253" s="2" t="s">
        <v>157</v>
      </c>
      <c r="B1253" s="2" t="s">
        <v>269</v>
      </c>
      <c r="C1253" s="2" t="s">
        <v>3</v>
      </c>
      <c r="D1253" s="2" t="s">
        <v>4</v>
      </c>
      <c r="E1253" s="2" t="s">
        <v>604</v>
      </c>
      <c r="F1253" s="2" t="s">
        <v>618</v>
      </c>
      <c r="G1253" s="2" t="s">
        <v>606</v>
      </c>
      <c r="H1253" s="5">
        <v>45.35</v>
      </c>
      <c r="I1253" s="5">
        <v>27823.050000000054</v>
      </c>
    </row>
    <row r="1254" spans="1:9" outlineLevel="1" x14ac:dyDescent="0.25">
      <c r="A1254" s="2" t="s">
        <v>157</v>
      </c>
      <c r="B1254" s="2" t="s">
        <v>269</v>
      </c>
      <c r="C1254" s="2" t="s">
        <v>3</v>
      </c>
      <c r="D1254" s="2" t="s">
        <v>4</v>
      </c>
      <c r="E1254" s="2" t="s">
        <v>1004</v>
      </c>
      <c r="F1254" s="2" t="s">
        <v>1005</v>
      </c>
      <c r="G1254" s="2" t="s">
        <v>635</v>
      </c>
      <c r="H1254" s="5">
        <v>8</v>
      </c>
      <c r="I1254" s="5">
        <v>27831.050000000054</v>
      </c>
    </row>
    <row r="1255" spans="1:9" outlineLevel="1" x14ac:dyDescent="0.25">
      <c r="A1255" s="2" t="s">
        <v>157</v>
      </c>
      <c r="B1255" s="2" t="s">
        <v>269</v>
      </c>
      <c r="C1255" s="2" t="s">
        <v>3</v>
      </c>
      <c r="D1255" s="2" t="s">
        <v>4</v>
      </c>
      <c r="E1255" s="2" t="s">
        <v>604</v>
      </c>
      <c r="F1255" s="2" t="s">
        <v>618</v>
      </c>
      <c r="G1255" s="2" t="s">
        <v>606</v>
      </c>
      <c r="H1255" s="5">
        <v>55.48</v>
      </c>
      <c r="I1255" s="5">
        <v>27886.530000000053</v>
      </c>
    </row>
    <row r="1256" spans="1:9" outlineLevel="1" x14ac:dyDescent="0.25">
      <c r="A1256" s="2" t="s">
        <v>157</v>
      </c>
      <c r="B1256" s="2" t="s">
        <v>269</v>
      </c>
      <c r="C1256" s="2" t="s">
        <v>3</v>
      </c>
      <c r="D1256" s="2" t="s">
        <v>4</v>
      </c>
      <c r="E1256" s="2" t="s">
        <v>604</v>
      </c>
      <c r="F1256" s="2" t="s">
        <v>618</v>
      </c>
      <c r="G1256" s="2" t="s">
        <v>606</v>
      </c>
      <c r="H1256" s="5">
        <v>824.48</v>
      </c>
      <c r="I1256" s="5">
        <v>28711.010000000053</v>
      </c>
    </row>
    <row r="1257" spans="1:9" outlineLevel="1" x14ac:dyDescent="0.25">
      <c r="A1257" s="2" t="s">
        <v>157</v>
      </c>
      <c r="B1257" s="2" t="s">
        <v>271</v>
      </c>
      <c r="C1257" s="2" t="s">
        <v>3</v>
      </c>
      <c r="D1257" s="2" t="s">
        <v>4</v>
      </c>
      <c r="E1257" s="2" t="s">
        <v>711</v>
      </c>
      <c r="F1257" s="2" t="s">
        <v>712</v>
      </c>
      <c r="G1257" s="2" t="s">
        <v>635</v>
      </c>
      <c r="H1257" s="5">
        <v>465</v>
      </c>
      <c r="I1257" s="5">
        <v>29176.010000000053</v>
      </c>
    </row>
    <row r="1258" spans="1:9" outlineLevel="1" x14ac:dyDescent="0.25">
      <c r="A1258" s="2" t="s">
        <v>157</v>
      </c>
      <c r="B1258" s="2" t="s">
        <v>271</v>
      </c>
      <c r="C1258" s="2" t="s">
        <v>3</v>
      </c>
      <c r="D1258" s="2" t="s">
        <v>4</v>
      </c>
      <c r="E1258" s="2" t="s">
        <v>624</v>
      </c>
      <c r="F1258" s="2" t="s">
        <v>705</v>
      </c>
      <c r="G1258" s="2" t="s">
        <v>606</v>
      </c>
      <c r="H1258" s="5">
        <v>1948.71</v>
      </c>
      <c r="I1258" s="5">
        <v>31124.720000000052</v>
      </c>
    </row>
    <row r="1259" spans="1:9" outlineLevel="1" x14ac:dyDescent="0.25">
      <c r="A1259" s="2" t="s">
        <v>157</v>
      </c>
      <c r="B1259" s="2" t="s">
        <v>271</v>
      </c>
      <c r="C1259" s="2" t="s">
        <v>3</v>
      </c>
      <c r="D1259" s="2" t="s">
        <v>4</v>
      </c>
      <c r="E1259" s="2" t="s">
        <v>624</v>
      </c>
      <c r="F1259" s="2" t="s">
        <v>705</v>
      </c>
      <c r="G1259" s="2" t="s">
        <v>606</v>
      </c>
      <c r="H1259" s="5">
        <v>1898.51</v>
      </c>
      <c r="I1259" s="5">
        <v>33023.230000000054</v>
      </c>
    </row>
    <row r="1260" spans="1:9" outlineLevel="1" x14ac:dyDescent="0.25">
      <c r="A1260" s="2" t="s">
        <v>157</v>
      </c>
      <c r="B1260" s="2" t="s">
        <v>271</v>
      </c>
      <c r="C1260" s="2" t="s">
        <v>3</v>
      </c>
      <c r="D1260" s="2" t="s">
        <v>4</v>
      </c>
      <c r="E1260" s="2" t="s">
        <v>1006</v>
      </c>
      <c r="F1260" s="2" t="s">
        <v>1007</v>
      </c>
      <c r="G1260" s="2" t="s">
        <v>55</v>
      </c>
      <c r="H1260" s="5">
        <v>106.97</v>
      </c>
      <c r="I1260" s="5">
        <v>33130.200000000055</v>
      </c>
    </row>
    <row r="1261" spans="1:9" outlineLevel="1" x14ac:dyDescent="0.25">
      <c r="A1261" s="2" t="s">
        <v>157</v>
      </c>
      <c r="B1261" s="2" t="s">
        <v>271</v>
      </c>
      <c r="C1261" s="2" t="s">
        <v>603</v>
      </c>
      <c r="D1261" s="2" t="s">
        <v>4</v>
      </c>
      <c r="E1261" s="2" t="s">
        <v>624</v>
      </c>
      <c r="F1261" s="2" t="s">
        <v>705</v>
      </c>
      <c r="G1261" s="2" t="s">
        <v>606</v>
      </c>
      <c r="H1261" s="5">
        <v>-566.82000000000005</v>
      </c>
      <c r="I1261" s="5">
        <v>32563.380000000056</v>
      </c>
    </row>
    <row r="1262" spans="1:9" outlineLevel="1" x14ac:dyDescent="0.25">
      <c r="A1262" s="2" t="s">
        <v>157</v>
      </c>
      <c r="B1262" s="2" t="s">
        <v>271</v>
      </c>
      <c r="C1262" s="2" t="s">
        <v>3</v>
      </c>
      <c r="D1262" s="2" t="s">
        <v>4</v>
      </c>
      <c r="E1262" s="2" t="s">
        <v>1008</v>
      </c>
      <c r="F1262" s="2" t="s">
        <v>1009</v>
      </c>
      <c r="G1262" s="2" t="s">
        <v>31</v>
      </c>
      <c r="H1262" s="5">
        <v>2960</v>
      </c>
      <c r="I1262" s="5">
        <v>35523.380000000056</v>
      </c>
    </row>
    <row r="1263" spans="1:9" outlineLevel="1" x14ac:dyDescent="0.25">
      <c r="A1263" s="2" t="s">
        <v>157</v>
      </c>
      <c r="B1263" s="2" t="s">
        <v>271</v>
      </c>
      <c r="C1263" s="2" t="s">
        <v>3</v>
      </c>
      <c r="D1263" s="2" t="s">
        <v>4</v>
      </c>
      <c r="E1263" s="2" t="s">
        <v>966</v>
      </c>
      <c r="F1263" s="2" t="s">
        <v>1010</v>
      </c>
      <c r="G1263" s="2" t="s">
        <v>968</v>
      </c>
      <c r="H1263" s="5">
        <v>389.96</v>
      </c>
      <c r="I1263" s="5">
        <v>35913.340000000055</v>
      </c>
    </row>
    <row r="1264" spans="1:9" outlineLevel="1" x14ac:dyDescent="0.25">
      <c r="A1264" s="2" t="s">
        <v>157</v>
      </c>
      <c r="B1264" s="2" t="s">
        <v>271</v>
      </c>
      <c r="C1264" s="2" t="s">
        <v>3</v>
      </c>
      <c r="D1264" s="2" t="s">
        <v>4</v>
      </c>
      <c r="E1264" s="2" t="s">
        <v>1004</v>
      </c>
      <c r="F1264" s="2" t="s">
        <v>1005</v>
      </c>
      <c r="G1264" s="2" t="s">
        <v>635</v>
      </c>
      <c r="H1264" s="5">
        <v>8</v>
      </c>
      <c r="I1264" s="5">
        <v>35921.340000000055</v>
      </c>
    </row>
    <row r="1265" spans="1:9" outlineLevel="1" x14ac:dyDescent="0.25">
      <c r="A1265" s="2" t="s">
        <v>157</v>
      </c>
      <c r="B1265" s="2" t="s">
        <v>271</v>
      </c>
      <c r="C1265" s="2" t="s">
        <v>3</v>
      </c>
      <c r="D1265" s="2" t="s">
        <v>4</v>
      </c>
      <c r="E1265" s="2" t="s">
        <v>1011</v>
      </c>
      <c r="F1265" s="2" t="s">
        <v>1012</v>
      </c>
      <c r="G1265" s="2" t="s">
        <v>778</v>
      </c>
      <c r="H1265" s="5">
        <v>236.36</v>
      </c>
      <c r="I1265" s="5">
        <v>36157.700000000055</v>
      </c>
    </row>
    <row r="1266" spans="1:9" outlineLevel="1" x14ac:dyDescent="0.25">
      <c r="A1266" s="2" t="s">
        <v>157</v>
      </c>
      <c r="B1266" s="2" t="s">
        <v>271</v>
      </c>
      <c r="C1266" s="2" t="s">
        <v>3</v>
      </c>
      <c r="D1266" s="2" t="s">
        <v>4</v>
      </c>
      <c r="E1266" s="2" t="s">
        <v>620</v>
      </c>
      <c r="F1266" s="2" t="s">
        <v>621</v>
      </c>
      <c r="G1266" s="2" t="s">
        <v>622</v>
      </c>
      <c r="H1266" s="5">
        <v>372</v>
      </c>
      <c r="I1266" s="5">
        <v>36529.700000000055</v>
      </c>
    </row>
    <row r="1267" spans="1:9" outlineLevel="1" x14ac:dyDescent="0.25">
      <c r="A1267" s="2" t="s">
        <v>157</v>
      </c>
      <c r="B1267" s="2" t="s">
        <v>282</v>
      </c>
      <c r="C1267" s="2" t="s">
        <v>3</v>
      </c>
      <c r="D1267" s="2" t="s">
        <v>4</v>
      </c>
      <c r="E1267" s="2" t="s">
        <v>626</v>
      </c>
      <c r="F1267" s="2" t="s">
        <v>637</v>
      </c>
      <c r="G1267" s="2" t="s">
        <v>73</v>
      </c>
      <c r="H1267" s="5">
        <v>29.99</v>
      </c>
      <c r="I1267" s="5">
        <v>36559.690000000053</v>
      </c>
    </row>
    <row r="1268" spans="1:9" outlineLevel="1" x14ac:dyDescent="0.25">
      <c r="A1268" s="2" t="s">
        <v>157</v>
      </c>
      <c r="B1268" s="2" t="s">
        <v>282</v>
      </c>
      <c r="C1268" s="2" t="s">
        <v>3</v>
      </c>
      <c r="D1268" s="2" t="s">
        <v>4</v>
      </c>
      <c r="E1268" s="2" t="s">
        <v>757</v>
      </c>
      <c r="F1268" s="2" t="s">
        <v>758</v>
      </c>
      <c r="G1268" s="2" t="s">
        <v>693</v>
      </c>
      <c r="H1268" s="5">
        <v>9</v>
      </c>
      <c r="I1268" s="5">
        <v>36568.690000000053</v>
      </c>
    </row>
    <row r="1269" spans="1:9" outlineLevel="1" x14ac:dyDescent="0.25">
      <c r="A1269" s="2" t="s">
        <v>157</v>
      </c>
      <c r="B1269" s="2" t="s">
        <v>282</v>
      </c>
      <c r="C1269" s="2" t="s">
        <v>3</v>
      </c>
      <c r="D1269" s="2" t="s">
        <v>4</v>
      </c>
      <c r="E1269" s="2" t="s">
        <v>1004</v>
      </c>
      <c r="F1269" s="2" t="s">
        <v>1005</v>
      </c>
      <c r="G1269" s="2" t="s">
        <v>635</v>
      </c>
      <c r="H1269" s="5">
        <v>8</v>
      </c>
      <c r="I1269" s="5">
        <v>36576.690000000053</v>
      </c>
    </row>
    <row r="1270" spans="1:9" outlineLevel="1" x14ac:dyDescent="0.25">
      <c r="A1270" s="2" t="s">
        <v>157</v>
      </c>
      <c r="B1270" s="2" t="s">
        <v>282</v>
      </c>
      <c r="C1270" s="2" t="s">
        <v>3</v>
      </c>
      <c r="D1270" s="2" t="s">
        <v>4</v>
      </c>
      <c r="E1270" s="2" t="s">
        <v>899</v>
      </c>
      <c r="F1270" s="2" t="s">
        <v>900</v>
      </c>
      <c r="G1270" s="2" t="s">
        <v>635</v>
      </c>
      <c r="H1270" s="5">
        <v>746.35</v>
      </c>
      <c r="I1270" s="5">
        <v>37323.040000000052</v>
      </c>
    </row>
    <row r="1271" spans="1:9" outlineLevel="1" x14ac:dyDescent="0.25">
      <c r="A1271" s="2" t="s">
        <v>157</v>
      </c>
      <c r="B1271" s="2" t="s">
        <v>282</v>
      </c>
      <c r="C1271" s="2" t="s">
        <v>3</v>
      </c>
      <c r="D1271" s="2" t="s">
        <v>4</v>
      </c>
      <c r="E1271" s="2" t="s">
        <v>604</v>
      </c>
      <c r="F1271" s="2" t="s">
        <v>618</v>
      </c>
      <c r="G1271" s="2" t="s">
        <v>606</v>
      </c>
      <c r="H1271" s="5">
        <v>134.49</v>
      </c>
      <c r="I1271" s="5">
        <v>37457.53000000005</v>
      </c>
    </row>
    <row r="1272" spans="1:9" outlineLevel="1" x14ac:dyDescent="0.25">
      <c r="A1272" s="2" t="s">
        <v>157</v>
      </c>
      <c r="B1272" s="2" t="s">
        <v>1013</v>
      </c>
      <c r="C1272" s="2" t="s">
        <v>3</v>
      </c>
      <c r="D1272" s="2" t="s">
        <v>4</v>
      </c>
      <c r="E1272" s="2" t="s">
        <v>624</v>
      </c>
      <c r="F1272" s="2" t="s">
        <v>705</v>
      </c>
      <c r="G1272" s="2" t="s">
        <v>606</v>
      </c>
      <c r="H1272" s="5">
        <v>265.88</v>
      </c>
      <c r="I1272" s="5">
        <v>37723.410000000047</v>
      </c>
    </row>
    <row r="1273" spans="1:9" outlineLevel="1" x14ac:dyDescent="0.25">
      <c r="A1273" s="2" t="s">
        <v>157</v>
      </c>
      <c r="B1273" s="2" t="s">
        <v>1013</v>
      </c>
      <c r="C1273" s="2" t="s">
        <v>3</v>
      </c>
      <c r="D1273" s="2" t="s">
        <v>4</v>
      </c>
      <c r="E1273" s="2" t="s">
        <v>1014</v>
      </c>
      <c r="F1273" s="2" t="s">
        <v>1015</v>
      </c>
      <c r="G1273" s="2" t="s">
        <v>635</v>
      </c>
      <c r="H1273" s="5">
        <v>232.5</v>
      </c>
      <c r="I1273" s="5">
        <v>37955.910000000047</v>
      </c>
    </row>
    <row r="1274" spans="1:9" outlineLevel="1" x14ac:dyDescent="0.25">
      <c r="A1274" s="2" t="s">
        <v>157</v>
      </c>
      <c r="B1274" s="2" t="s">
        <v>1013</v>
      </c>
      <c r="C1274" s="2" t="s">
        <v>3</v>
      </c>
      <c r="D1274" s="2" t="s">
        <v>4</v>
      </c>
      <c r="E1274" s="2" t="s">
        <v>604</v>
      </c>
      <c r="F1274" s="2" t="s">
        <v>618</v>
      </c>
      <c r="G1274" s="2" t="s">
        <v>606</v>
      </c>
      <c r="H1274" s="5">
        <v>546.14</v>
      </c>
      <c r="I1274" s="5">
        <v>38502.050000000047</v>
      </c>
    </row>
    <row r="1275" spans="1:9" outlineLevel="1" x14ac:dyDescent="0.25">
      <c r="A1275" s="2" t="s">
        <v>157</v>
      </c>
      <c r="B1275" s="2" t="s">
        <v>1013</v>
      </c>
      <c r="C1275" s="2" t="s">
        <v>3</v>
      </c>
      <c r="D1275" s="2" t="s">
        <v>4</v>
      </c>
      <c r="E1275" s="2" t="s">
        <v>604</v>
      </c>
      <c r="F1275" s="2" t="s">
        <v>618</v>
      </c>
      <c r="G1275" s="2" t="s">
        <v>606</v>
      </c>
      <c r="H1275" s="5">
        <v>96.06</v>
      </c>
      <c r="I1275" s="5">
        <v>38598.110000000044</v>
      </c>
    </row>
    <row r="1276" spans="1:9" outlineLevel="1" x14ac:dyDescent="0.25">
      <c r="A1276" s="2" t="s">
        <v>157</v>
      </c>
      <c r="B1276" s="2" t="s">
        <v>1016</v>
      </c>
      <c r="C1276" s="2" t="s">
        <v>3</v>
      </c>
      <c r="D1276" s="2" t="s">
        <v>4</v>
      </c>
      <c r="E1276" s="2" t="s">
        <v>624</v>
      </c>
      <c r="F1276" s="2" t="s">
        <v>705</v>
      </c>
      <c r="G1276" s="2" t="s">
        <v>606</v>
      </c>
      <c r="H1276" s="5">
        <v>14.92</v>
      </c>
      <c r="I1276" s="5">
        <v>38613.030000000042</v>
      </c>
    </row>
    <row r="1277" spans="1:9" outlineLevel="1" x14ac:dyDescent="0.25">
      <c r="A1277" s="2" t="s">
        <v>157</v>
      </c>
      <c r="B1277" s="2" t="s">
        <v>1016</v>
      </c>
      <c r="C1277" s="2" t="s">
        <v>3</v>
      </c>
      <c r="D1277" s="2" t="s">
        <v>4</v>
      </c>
      <c r="E1277" s="2" t="s">
        <v>604</v>
      </c>
      <c r="F1277" s="2" t="s">
        <v>618</v>
      </c>
      <c r="G1277" s="2" t="s">
        <v>606</v>
      </c>
      <c r="H1277" s="5">
        <v>17.059999999999999</v>
      </c>
      <c r="I1277" s="5">
        <v>38630.09000000004</v>
      </c>
    </row>
    <row r="1278" spans="1:9" outlineLevel="1" x14ac:dyDescent="0.25">
      <c r="A1278" s="2" t="s">
        <v>157</v>
      </c>
      <c r="B1278" s="2" t="s">
        <v>1017</v>
      </c>
      <c r="C1278" s="2" t="s">
        <v>3</v>
      </c>
      <c r="D1278" s="2" t="s">
        <v>4</v>
      </c>
      <c r="E1278" s="2" t="s">
        <v>899</v>
      </c>
      <c r="F1278" s="2" t="s">
        <v>900</v>
      </c>
      <c r="G1278" s="2" t="s">
        <v>635</v>
      </c>
      <c r="H1278" s="5">
        <v>761.99</v>
      </c>
      <c r="I1278" s="5">
        <v>39392.080000000038</v>
      </c>
    </row>
    <row r="1279" spans="1:9" outlineLevel="1" x14ac:dyDescent="0.25">
      <c r="A1279" s="2" t="s">
        <v>157</v>
      </c>
      <c r="B1279" s="2" t="s">
        <v>1017</v>
      </c>
      <c r="C1279" s="2" t="s">
        <v>3</v>
      </c>
      <c r="D1279" s="2" t="s">
        <v>4</v>
      </c>
      <c r="E1279" s="2" t="s">
        <v>604</v>
      </c>
      <c r="F1279" s="2" t="s">
        <v>618</v>
      </c>
      <c r="G1279" s="2" t="s">
        <v>606</v>
      </c>
      <c r="H1279" s="5">
        <v>134.49</v>
      </c>
      <c r="I1279" s="5">
        <v>39526.570000000036</v>
      </c>
    </row>
    <row r="1280" spans="1:9" outlineLevel="1" x14ac:dyDescent="0.25">
      <c r="A1280" s="2" t="s">
        <v>157</v>
      </c>
      <c r="B1280" s="2" t="s">
        <v>283</v>
      </c>
      <c r="C1280" s="2" t="s">
        <v>3</v>
      </c>
      <c r="D1280" s="2" t="s">
        <v>4</v>
      </c>
      <c r="E1280" s="2" t="s">
        <v>711</v>
      </c>
      <c r="F1280" s="2" t="s">
        <v>712</v>
      </c>
      <c r="G1280" s="2" t="s">
        <v>635</v>
      </c>
      <c r="H1280" s="5">
        <v>155</v>
      </c>
      <c r="I1280" s="5">
        <v>39681.570000000036</v>
      </c>
    </row>
    <row r="1281" spans="1:9" outlineLevel="1" x14ac:dyDescent="0.25">
      <c r="A1281" s="2" t="s">
        <v>157</v>
      </c>
      <c r="B1281" s="2" t="s">
        <v>283</v>
      </c>
      <c r="C1281" s="2" t="s">
        <v>3</v>
      </c>
      <c r="D1281" s="2" t="s">
        <v>4</v>
      </c>
      <c r="E1281" s="2" t="s">
        <v>626</v>
      </c>
      <c r="F1281" s="2" t="s">
        <v>637</v>
      </c>
      <c r="G1281" s="2" t="s">
        <v>73</v>
      </c>
      <c r="H1281" s="5">
        <v>1364</v>
      </c>
      <c r="I1281" s="5">
        <v>41045.570000000036</v>
      </c>
    </row>
    <row r="1282" spans="1:9" outlineLevel="1" x14ac:dyDescent="0.25">
      <c r="A1282" s="2" t="s">
        <v>157</v>
      </c>
      <c r="B1282" s="2" t="s">
        <v>283</v>
      </c>
      <c r="C1282" s="2" t="s">
        <v>3</v>
      </c>
      <c r="D1282" s="2" t="s">
        <v>4</v>
      </c>
      <c r="E1282" s="2" t="s">
        <v>648</v>
      </c>
      <c r="F1282" s="2" t="s">
        <v>830</v>
      </c>
      <c r="G1282" s="2" t="s">
        <v>650</v>
      </c>
      <c r="H1282" s="5">
        <v>412.35</v>
      </c>
      <c r="I1282" s="5">
        <v>41457.920000000035</v>
      </c>
    </row>
    <row r="1283" spans="1:9" outlineLevel="1" x14ac:dyDescent="0.25">
      <c r="A1283" s="2" t="s">
        <v>157</v>
      </c>
      <c r="B1283" s="2" t="s">
        <v>283</v>
      </c>
      <c r="C1283" s="2" t="s">
        <v>3</v>
      </c>
      <c r="D1283" s="2" t="s">
        <v>4</v>
      </c>
      <c r="E1283" s="2" t="s">
        <v>653</v>
      </c>
      <c r="F1283" s="2" t="s">
        <v>1018</v>
      </c>
      <c r="G1283" s="2" t="s">
        <v>650</v>
      </c>
      <c r="H1283" s="5">
        <v>1.18</v>
      </c>
      <c r="I1283" s="5">
        <v>41459.100000000035</v>
      </c>
    </row>
    <row r="1284" spans="1:9" outlineLevel="1" x14ac:dyDescent="0.25">
      <c r="A1284" s="2" t="s">
        <v>157</v>
      </c>
      <c r="B1284" s="2" t="s">
        <v>283</v>
      </c>
      <c r="C1284" s="2" t="s">
        <v>3</v>
      </c>
      <c r="D1284" s="2" t="s">
        <v>4</v>
      </c>
      <c r="E1284" s="2" t="s">
        <v>624</v>
      </c>
      <c r="F1284" s="2" t="s">
        <v>705</v>
      </c>
      <c r="G1284" s="2" t="s">
        <v>606</v>
      </c>
      <c r="H1284" s="5">
        <v>23.63</v>
      </c>
      <c r="I1284" s="5">
        <v>41482.730000000032</v>
      </c>
    </row>
    <row r="1285" spans="1:9" outlineLevel="1" x14ac:dyDescent="0.25">
      <c r="A1285" s="2" t="s">
        <v>157</v>
      </c>
      <c r="B1285" s="2" t="s">
        <v>283</v>
      </c>
      <c r="C1285" s="2" t="s">
        <v>3</v>
      </c>
      <c r="D1285" s="2" t="s">
        <v>4</v>
      </c>
      <c r="E1285" s="2" t="s">
        <v>604</v>
      </c>
      <c r="F1285" s="2" t="s">
        <v>618</v>
      </c>
      <c r="G1285" s="2" t="s">
        <v>606</v>
      </c>
      <c r="H1285" s="5">
        <v>27.51</v>
      </c>
      <c r="I1285" s="5">
        <v>41510.240000000034</v>
      </c>
    </row>
    <row r="1286" spans="1:9" outlineLevel="1" x14ac:dyDescent="0.25">
      <c r="A1286" s="2" t="s">
        <v>157</v>
      </c>
      <c r="B1286" s="2" t="s">
        <v>283</v>
      </c>
      <c r="C1286" s="2" t="s">
        <v>3</v>
      </c>
      <c r="D1286" s="2" t="s">
        <v>4</v>
      </c>
      <c r="E1286" s="2" t="s">
        <v>1019</v>
      </c>
      <c r="F1286" s="2" t="s">
        <v>1020</v>
      </c>
      <c r="G1286" s="2" t="s">
        <v>1021</v>
      </c>
      <c r="H1286" s="5">
        <v>77.2</v>
      </c>
      <c r="I1286" s="5">
        <v>41587.440000000031</v>
      </c>
    </row>
    <row r="1287" spans="1:9" outlineLevel="1" x14ac:dyDescent="0.25">
      <c r="A1287" s="2" t="s">
        <v>157</v>
      </c>
      <c r="B1287" s="2" t="s">
        <v>283</v>
      </c>
      <c r="C1287" s="2" t="s">
        <v>3</v>
      </c>
      <c r="D1287" s="2" t="s">
        <v>4</v>
      </c>
      <c r="E1287" s="2" t="s">
        <v>604</v>
      </c>
      <c r="F1287" s="2" t="s">
        <v>652</v>
      </c>
      <c r="G1287" s="2" t="s">
        <v>606</v>
      </c>
      <c r="H1287" s="5">
        <v>640.48</v>
      </c>
      <c r="I1287" s="5">
        <v>42227.920000000035</v>
      </c>
    </row>
    <row r="1288" spans="1:9" outlineLevel="1" x14ac:dyDescent="0.25">
      <c r="A1288" s="2" t="s">
        <v>157</v>
      </c>
      <c r="B1288" s="2" t="s">
        <v>1022</v>
      </c>
      <c r="C1288" s="2" t="s">
        <v>3</v>
      </c>
      <c r="D1288" s="2" t="s">
        <v>4</v>
      </c>
      <c r="E1288" s="2" t="s">
        <v>711</v>
      </c>
      <c r="F1288" s="2" t="s">
        <v>712</v>
      </c>
      <c r="G1288" s="2" t="s">
        <v>635</v>
      </c>
      <c r="H1288" s="5">
        <v>467.5</v>
      </c>
      <c r="I1288" s="5">
        <v>42695.420000000035</v>
      </c>
    </row>
    <row r="1289" spans="1:9" outlineLevel="1" x14ac:dyDescent="0.25">
      <c r="A1289" s="2" t="s">
        <v>157</v>
      </c>
      <c r="B1289" s="2" t="s">
        <v>1022</v>
      </c>
      <c r="C1289" s="2" t="s">
        <v>3</v>
      </c>
      <c r="D1289" s="2" t="s">
        <v>4</v>
      </c>
      <c r="E1289" s="2" t="s">
        <v>711</v>
      </c>
      <c r="F1289" s="2" t="s">
        <v>712</v>
      </c>
      <c r="G1289" s="2" t="s">
        <v>635</v>
      </c>
      <c r="H1289" s="5">
        <v>77.5</v>
      </c>
      <c r="I1289" s="5">
        <v>42772.920000000035</v>
      </c>
    </row>
    <row r="1290" spans="1:9" outlineLevel="1" x14ac:dyDescent="0.25">
      <c r="A1290" s="2" t="s">
        <v>157</v>
      </c>
      <c r="B1290" s="2" t="s">
        <v>1022</v>
      </c>
      <c r="C1290" s="2" t="s">
        <v>3</v>
      </c>
      <c r="D1290" s="2" t="s">
        <v>4</v>
      </c>
      <c r="E1290" s="2" t="s">
        <v>626</v>
      </c>
      <c r="F1290" s="2" t="s">
        <v>637</v>
      </c>
      <c r="G1290" s="2" t="s">
        <v>73</v>
      </c>
      <c r="H1290" s="5">
        <v>440</v>
      </c>
      <c r="I1290" s="5">
        <v>43212.920000000035</v>
      </c>
    </row>
    <row r="1291" spans="1:9" outlineLevel="1" x14ac:dyDescent="0.25">
      <c r="A1291" s="2" t="s">
        <v>157</v>
      </c>
      <c r="B1291" s="2" t="s">
        <v>1022</v>
      </c>
      <c r="C1291" s="2" t="s">
        <v>3</v>
      </c>
      <c r="D1291" s="2" t="s">
        <v>4</v>
      </c>
      <c r="E1291" s="2" t="s">
        <v>711</v>
      </c>
      <c r="F1291" s="2" t="s">
        <v>712</v>
      </c>
      <c r="G1291" s="2" t="s">
        <v>635</v>
      </c>
      <c r="H1291" s="5">
        <v>77.5</v>
      </c>
      <c r="I1291" s="5">
        <v>43290.420000000035</v>
      </c>
    </row>
    <row r="1292" spans="1:9" outlineLevel="1" x14ac:dyDescent="0.25">
      <c r="A1292" s="2" t="s">
        <v>157</v>
      </c>
      <c r="B1292" s="2" t="s">
        <v>1022</v>
      </c>
      <c r="C1292" s="2" t="s">
        <v>3</v>
      </c>
      <c r="D1292" s="2" t="s">
        <v>4</v>
      </c>
      <c r="E1292" s="2" t="s">
        <v>624</v>
      </c>
      <c r="F1292" s="2" t="s">
        <v>705</v>
      </c>
      <c r="G1292" s="2" t="s">
        <v>606</v>
      </c>
      <c r="H1292" s="5">
        <v>82.33</v>
      </c>
      <c r="I1292" s="5">
        <v>43372.750000000036</v>
      </c>
    </row>
    <row r="1293" spans="1:9" outlineLevel="1" x14ac:dyDescent="0.25">
      <c r="A1293" s="2" t="s">
        <v>157</v>
      </c>
      <c r="B1293" s="2" t="s">
        <v>1022</v>
      </c>
      <c r="C1293" s="2" t="s">
        <v>3</v>
      </c>
      <c r="D1293" s="2" t="s">
        <v>4</v>
      </c>
      <c r="E1293" s="2" t="s">
        <v>624</v>
      </c>
      <c r="F1293" s="2" t="s">
        <v>705</v>
      </c>
      <c r="G1293" s="2" t="s">
        <v>606</v>
      </c>
      <c r="H1293" s="5">
        <v>1477.87</v>
      </c>
      <c r="I1293" s="5">
        <v>44850.620000000039</v>
      </c>
    </row>
    <row r="1294" spans="1:9" outlineLevel="1" x14ac:dyDescent="0.25">
      <c r="A1294" s="2" t="s">
        <v>157</v>
      </c>
      <c r="B1294" s="2" t="s">
        <v>1022</v>
      </c>
      <c r="C1294" s="2" t="s">
        <v>3</v>
      </c>
      <c r="D1294" s="2" t="s">
        <v>4</v>
      </c>
      <c r="E1294" s="2" t="s">
        <v>604</v>
      </c>
      <c r="F1294" s="2" t="s">
        <v>618</v>
      </c>
      <c r="G1294" s="2" t="s">
        <v>606</v>
      </c>
      <c r="H1294" s="5">
        <v>97.85</v>
      </c>
      <c r="I1294" s="5">
        <v>44948.470000000038</v>
      </c>
    </row>
    <row r="1295" spans="1:9" outlineLevel="1" x14ac:dyDescent="0.25">
      <c r="A1295" s="2" t="s">
        <v>157</v>
      </c>
      <c r="B1295" s="2" t="s">
        <v>1022</v>
      </c>
      <c r="C1295" s="2" t="s">
        <v>3</v>
      </c>
      <c r="D1295" s="2" t="s">
        <v>4</v>
      </c>
      <c r="E1295" s="2" t="s">
        <v>604</v>
      </c>
      <c r="F1295" s="2" t="s">
        <v>618</v>
      </c>
      <c r="G1295" s="2" t="s">
        <v>606</v>
      </c>
      <c r="H1295" s="5">
        <v>96.06</v>
      </c>
      <c r="I1295" s="5">
        <v>45044.530000000035</v>
      </c>
    </row>
    <row r="1296" spans="1:9" outlineLevel="1" x14ac:dyDescent="0.25">
      <c r="A1296" s="2" t="s">
        <v>157</v>
      </c>
      <c r="B1296" s="2" t="s">
        <v>1022</v>
      </c>
      <c r="C1296" s="2" t="s">
        <v>3</v>
      </c>
      <c r="D1296" s="2" t="s">
        <v>4</v>
      </c>
      <c r="E1296" s="2" t="s">
        <v>604</v>
      </c>
      <c r="F1296" s="2" t="s">
        <v>618</v>
      </c>
      <c r="G1296" s="2" t="s">
        <v>606</v>
      </c>
      <c r="H1296" s="5">
        <v>85.38</v>
      </c>
      <c r="I1296" s="5">
        <v>45129.910000000033</v>
      </c>
    </row>
    <row r="1297" spans="1:9" outlineLevel="1" x14ac:dyDescent="0.25">
      <c r="A1297" s="2" t="s">
        <v>157</v>
      </c>
      <c r="B1297" s="2" t="s">
        <v>1022</v>
      </c>
      <c r="C1297" s="2" t="s">
        <v>3</v>
      </c>
      <c r="D1297" s="2" t="s">
        <v>4</v>
      </c>
      <c r="E1297" s="2" t="s">
        <v>604</v>
      </c>
      <c r="F1297" s="2" t="s">
        <v>618</v>
      </c>
      <c r="G1297" s="2" t="s">
        <v>606</v>
      </c>
      <c r="H1297" s="5">
        <v>3202.48</v>
      </c>
      <c r="I1297" s="5">
        <v>48332.390000000036</v>
      </c>
    </row>
    <row r="1298" spans="1:9" outlineLevel="1" x14ac:dyDescent="0.25">
      <c r="A1298" s="2" t="s">
        <v>157</v>
      </c>
      <c r="B1298" s="2" t="s">
        <v>1022</v>
      </c>
      <c r="C1298" s="2" t="s">
        <v>3</v>
      </c>
      <c r="D1298" s="2" t="s">
        <v>4</v>
      </c>
      <c r="E1298" s="2" t="s">
        <v>1023</v>
      </c>
      <c r="F1298" s="2" t="s">
        <v>1024</v>
      </c>
      <c r="G1298" s="2" t="s">
        <v>693</v>
      </c>
      <c r="H1298" s="5">
        <v>69</v>
      </c>
      <c r="I1298" s="5">
        <v>48401.390000000036</v>
      </c>
    </row>
    <row r="1299" spans="1:9" outlineLevel="1" x14ac:dyDescent="0.25">
      <c r="A1299" s="2" t="s">
        <v>157</v>
      </c>
      <c r="B1299" s="2" t="s">
        <v>1022</v>
      </c>
      <c r="C1299" s="2" t="s">
        <v>603</v>
      </c>
      <c r="D1299" s="2" t="s">
        <v>4</v>
      </c>
      <c r="E1299" s="2" t="s">
        <v>604</v>
      </c>
      <c r="F1299" s="2" t="s">
        <v>618</v>
      </c>
      <c r="G1299" s="2" t="s">
        <v>606</v>
      </c>
      <c r="H1299" s="5">
        <v>-26.36</v>
      </c>
      <c r="I1299" s="5">
        <v>48375.030000000035</v>
      </c>
    </row>
    <row r="1300" spans="1:9" outlineLevel="1" x14ac:dyDescent="0.25">
      <c r="A1300" s="2" t="s">
        <v>157</v>
      </c>
      <c r="B1300" s="2" t="s">
        <v>1022</v>
      </c>
      <c r="C1300" s="2" t="s">
        <v>3</v>
      </c>
      <c r="D1300" s="2" t="s">
        <v>4</v>
      </c>
      <c r="E1300" s="2" t="s">
        <v>1025</v>
      </c>
      <c r="F1300" s="2" t="s">
        <v>1026</v>
      </c>
      <c r="G1300" s="2" t="s">
        <v>55</v>
      </c>
      <c r="H1300" s="5">
        <v>67</v>
      </c>
      <c r="I1300" s="5">
        <v>48442.030000000035</v>
      </c>
    </row>
    <row r="1301" spans="1:9" outlineLevel="1" x14ac:dyDescent="0.25">
      <c r="A1301" s="2" t="s">
        <v>157</v>
      </c>
      <c r="B1301" s="2" t="s">
        <v>1022</v>
      </c>
      <c r="C1301" s="2" t="s">
        <v>3</v>
      </c>
      <c r="D1301" s="2" t="s">
        <v>4</v>
      </c>
      <c r="E1301" s="2" t="s">
        <v>924</v>
      </c>
      <c r="F1301" s="2" t="s">
        <v>925</v>
      </c>
      <c r="G1301" s="2" t="s">
        <v>94</v>
      </c>
      <c r="H1301" s="5">
        <v>103.49</v>
      </c>
      <c r="I1301" s="5">
        <v>48545.520000000033</v>
      </c>
    </row>
    <row r="1302" spans="1:9" outlineLevel="1" x14ac:dyDescent="0.25">
      <c r="A1302" s="2" t="s">
        <v>157</v>
      </c>
      <c r="B1302" s="2" t="s">
        <v>1027</v>
      </c>
      <c r="C1302" s="2" t="s">
        <v>3</v>
      </c>
      <c r="D1302" s="2" t="s">
        <v>4</v>
      </c>
      <c r="E1302" s="2" t="s">
        <v>711</v>
      </c>
      <c r="F1302" s="2" t="s">
        <v>712</v>
      </c>
      <c r="G1302" s="2" t="s">
        <v>635</v>
      </c>
      <c r="H1302" s="5">
        <v>100</v>
      </c>
      <c r="I1302" s="5">
        <v>48645.520000000033</v>
      </c>
    </row>
    <row r="1303" spans="1:9" outlineLevel="1" x14ac:dyDescent="0.25">
      <c r="A1303" s="2" t="s">
        <v>157</v>
      </c>
      <c r="B1303" s="2" t="s">
        <v>1027</v>
      </c>
      <c r="C1303" s="2" t="s">
        <v>3</v>
      </c>
      <c r="D1303" s="2" t="s">
        <v>4</v>
      </c>
      <c r="E1303" s="2" t="s">
        <v>624</v>
      </c>
      <c r="F1303" s="2" t="s">
        <v>705</v>
      </c>
      <c r="G1303" s="2" t="s">
        <v>606</v>
      </c>
      <c r="H1303" s="5">
        <v>25.53</v>
      </c>
      <c r="I1303" s="5">
        <v>48671.050000000032</v>
      </c>
    </row>
    <row r="1304" spans="1:9" outlineLevel="1" x14ac:dyDescent="0.25">
      <c r="A1304" s="2" t="s">
        <v>157</v>
      </c>
      <c r="B1304" s="2" t="s">
        <v>1027</v>
      </c>
      <c r="C1304" s="2" t="s">
        <v>3</v>
      </c>
      <c r="D1304" s="2" t="s">
        <v>4</v>
      </c>
      <c r="E1304" s="2" t="s">
        <v>624</v>
      </c>
      <c r="F1304" s="2" t="s">
        <v>705</v>
      </c>
      <c r="G1304" s="2" t="s">
        <v>606</v>
      </c>
      <c r="H1304" s="5">
        <v>237.33</v>
      </c>
      <c r="I1304" s="5">
        <v>48908.380000000034</v>
      </c>
    </row>
    <row r="1305" spans="1:9" outlineLevel="1" x14ac:dyDescent="0.25">
      <c r="A1305" s="2" t="s">
        <v>157</v>
      </c>
      <c r="B1305" s="2" t="s">
        <v>1027</v>
      </c>
      <c r="C1305" s="2" t="s">
        <v>3</v>
      </c>
      <c r="D1305" s="2" t="s">
        <v>4</v>
      </c>
      <c r="E1305" s="2" t="s">
        <v>899</v>
      </c>
      <c r="F1305" s="2" t="s">
        <v>900</v>
      </c>
      <c r="G1305" s="2" t="s">
        <v>635</v>
      </c>
      <c r="H1305" s="5">
        <v>894.2</v>
      </c>
      <c r="I1305" s="5">
        <v>49802.580000000031</v>
      </c>
    </row>
    <row r="1306" spans="1:9" outlineLevel="1" x14ac:dyDescent="0.25">
      <c r="A1306" s="2" t="s">
        <v>157</v>
      </c>
      <c r="B1306" s="2" t="s">
        <v>1027</v>
      </c>
      <c r="C1306" s="2" t="s">
        <v>3</v>
      </c>
      <c r="D1306" s="2" t="s">
        <v>4</v>
      </c>
      <c r="E1306" s="2" t="s">
        <v>899</v>
      </c>
      <c r="F1306" s="2" t="s">
        <v>900</v>
      </c>
      <c r="G1306" s="2" t="s">
        <v>635</v>
      </c>
      <c r="H1306" s="5">
        <v>15.05</v>
      </c>
      <c r="I1306" s="5">
        <v>49817.630000000034</v>
      </c>
    </row>
    <row r="1307" spans="1:9" outlineLevel="1" x14ac:dyDescent="0.25">
      <c r="A1307" s="2" t="s">
        <v>157</v>
      </c>
      <c r="B1307" s="2" t="s">
        <v>1027</v>
      </c>
      <c r="C1307" s="2" t="s">
        <v>3</v>
      </c>
      <c r="D1307" s="2" t="s">
        <v>4</v>
      </c>
      <c r="E1307" s="2" t="s">
        <v>604</v>
      </c>
      <c r="F1307" s="2" t="s">
        <v>618</v>
      </c>
      <c r="G1307" s="2" t="s">
        <v>606</v>
      </c>
      <c r="H1307" s="5">
        <v>8580.5400000000009</v>
      </c>
      <c r="I1307" s="5">
        <v>58398.170000000035</v>
      </c>
    </row>
    <row r="1308" spans="1:9" outlineLevel="1" x14ac:dyDescent="0.25">
      <c r="A1308" s="2" t="s">
        <v>157</v>
      </c>
      <c r="B1308" s="2" t="s">
        <v>1027</v>
      </c>
      <c r="C1308" s="2" t="s">
        <v>3</v>
      </c>
      <c r="D1308" s="2" t="s">
        <v>4</v>
      </c>
      <c r="E1308" s="2" t="s">
        <v>604</v>
      </c>
      <c r="F1308" s="2" t="s">
        <v>618</v>
      </c>
      <c r="G1308" s="2" t="s">
        <v>606</v>
      </c>
      <c r="H1308" s="5">
        <v>4342.88</v>
      </c>
      <c r="I1308" s="5">
        <v>62741.050000000032</v>
      </c>
    </row>
    <row r="1309" spans="1:9" outlineLevel="1" x14ac:dyDescent="0.25">
      <c r="A1309" s="2" t="s">
        <v>157</v>
      </c>
      <c r="B1309" s="2" t="s">
        <v>1027</v>
      </c>
      <c r="C1309" s="2" t="s">
        <v>3</v>
      </c>
      <c r="D1309" s="2" t="s">
        <v>4</v>
      </c>
      <c r="E1309" s="2" t="s">
        <v>604</v>
      </c>
      <c r="F1309" s="2" t="s">
        <v>618</v>
      </c>
      <c r="G1309" s="2" t="s">
        <v>606</v>
      </c>
      <c r="H1309" s="5">
        <v>45.77</v>
      </c>
      <c r="I1309" s="5">
        <v>62786.820000000029</v>
      </c>
    </row>
    <row r="1310" spans="1:9" outlineLevel="1" x14ac:dyDescent="0.25">
      <c r="A1310" s="2" t="s">
        <v>157</v>
      </c>
      <c r="B1310" s="2" t="s">
        <v>1027</v>
      </c>
      <c r="C1310" s="2" t="s">
        <v>3</v>
      </c>
      <c r="D1310" s="2" t="s">
        <v>4</v>
      </c>
      <c r="E1310" s="2" t="s">
        <v>604</v>
      </c>
      <c r="F1310" s="2" t="s">
        <v>652</v>
      </c>
      <c r="G1310" s="2" t="s">
        <v>606</v>
      </c>
      <c r="H1310" s="5">
        <v>362.94</v>
      </c>
      <c r="I1310" s="5">
        <v>63149.760000000031</v>
      </c>
    </row>
    <row r="1311" spans="1:9" outlineLevel="1" x14ac:dyDescent="0.25">
      <c r="A1311" s="2" t="s">
        <v>157</v>
      </c>
      <c r="B1311" s="2" t="s">
        <v>1027</v>
      </c>
      <c r="C1311" s="2" t="s">
        <v>3</v>
      </c>
      <c r="D1311" s="2" t="s">
        <v>4</v>
      </c>
      <c r="E1311" s="2" t="s">
        <v>928</v>
      </c>
      <c r="F1311" s="2" t="s">
        <v>929</v>
      </c>
      <c r="G1311" s="2" t="s">
        <v>693</v>
      </c>
      <c r="H1311" s="5">
        <v>38</v>
      </c>
      <c r="I1311" s="5">
        <v>63187.760000000031</v>
      </c>
    </row>
    <row r="1312" spans="1:9" outlineLevel="1" x14ac:dyDescent="0.25">
      <c r="A1312" s="2" t="s">
        <v>157</v>
      </c>
      <c r="B1312" s="2" t="s">
        <v>1027</v>
      </c>
      <c r="C1312" s="2" t="s">
        <v>3</v>
      </c>
      <c r="D1312" s="2" t="s">
        <v>4</v>
      </c>
      <c r="E1312" s="2" t="s">
        <v>1028</v>
      </c>
      <c r="F1312" s="2" t="s">
        <v>1029</v>
      </c>
      <c r="G1312" s="2" t="s">
        <v>1030</v>
      </c>
      <c r="H1312" s="5">
        <v>21348.93</v>
      </c>
      <c r="I1312" s="5">
        <v>84536.690000000031</v>
      </c>
    </row>
    <row r="1313" spans="1:9" outlineLevel="1" x14ac:dyDescent="0.25">
      <c r="A1313" s="2" t="s">
        <v>157</v>
      </c>
      <c r="B1313" s="2" t="s">
        <v>1027</v>
      </c>
      <c r="C1313" s="2" t="s">
        <v>3</v>
      </c>
      <c r="D1313" s="2" t="s">
        <v>4</v>
      </c>
      <c r="E1313" s="2" t="s">
        <v>769</v>
      </c>
      <c r="F1313" s="2" t="s">
        <v>770</v>
      </c>
      <c r="G1313" s="2" t="s">
        <v>635</v>
      </c>
      <c r="H1313" s="5">
        <v>648.37</v>
      </c>
      <c r="I1313" s="5">
        <v>85185.060000000027</v>
      </c>
    </row>
    <row r="1314" spans="1:9" outlineLevel="1" x14ac:dyDescent="0.25">
      <c r="A1314" s="2" t="s">
        <v>157</v>
      </c>
      <c r="B1314" s="2" t="s">
        <v>1027</v>
      </c>
      <c r="C1314" s="2" t="s">
        <v>603</v>
      </c>
      <c r="D1314" s="2" t="s">
        <v>4</v>
      </c>
      <c r="E1314" s="2" t="s">
        <v>626</v>
      </c>
      <c r="F1314" s="2" t="s">
        <v>1031</v>
      </c>
      <c r="G1314" s="2" t="s">
        <v>73</v>
      </c>
      <c r="H1314" s="5">
        <v>-440</v>
      </c>
      <c r="I1314" s="5">
        <v>84745.060000000027</v>
      </c>
    </row>
    <row r="1315" spans="1:9" outlineLevel="1" x14ac:dyDescent="0.25">
      <c r="A1315" s="2" t="s">
        <v>157</v>
      </c>
      <c r="B1315" s="2" t="s">
        <v>1027</v>
      </c>
      <c r="C1315" s="2" t="s">
        <v>3</v>
      </c>
      <c r="D1315" s="2" t="s">
        <v>4</v>
      </c>
      <c r="E1315" s="2" t="s">
        <v>1032</v>
      </c>
      <c r="F1315" s="2" t="s">
        <v>1033</v>
      </c>
      <c r="G1315" s="2" t="s">
        <v>613</v>
      </c>
      <c r="H1315" s="5">
        <v>192</v>
      </c>
      <c r="I1315" s="5">
        <v>84937.060000000027</v>
      </c>
    </row>
    <row r="1316" spans="1:9" outlineLevel="1" x14ac:dyDescent="0.25">
      <c r="A1316" s="2" t="s">
        <v>157</v>
      </c>
      <c r="B1316" s="2" t="s">
        <v>1027</v>
      </c>
      <c r="C1316" s="2" t="s">
        <v>603</v>
      </c>
      <c r="D1316" s="2" t="s">
        <v>4</v>
      </c>
      <c r="E1316" s="2" t="s">
        <v>624</v>
      </c>
      <c r="F1316" s="2" t="s">
        <v>705</v>
      </c>
      <c r="G1316" s="2" t="s">
        <v>606</v>
      </c>
      <c r="H1316" s="5">
        <v>-403.06</v>
      </c>
      <c r="I1316" s="5">
        <v>84534.000000000029</v>
      </c>
    </row>
    <row r="1317" spans="1:9" outlineLevel="1" x14ac:dyDescent="0.25">
      <c r="A1317" s="2" t="s">
        <v>157</v>
      </c>
      <c r="B1317" s="2" t="s">
        <v>1034</v>
      </c>
      <c r="C1317" s="2" t="s">
        <v>3</v>
      </c>
      <c r="D1317" s="2" t="s">
        <v>4</v>
      </c>
      <c r="E1317" s="2" t="s">
        <v>653</v>
      </c>
      <c r="F1317" s="2" t="s">
        <v>1035</v>
      </c>
      <c r="G1317" s="2" t="s">
        <v>650</v>
      </c>
      <c r="H1317" s="5">
        <v>118.59</v>
      </c>
      <c r="I1317" s="5">
        <v>84652.590000000026</v>
      </c>
    </row>
    <row r="1318" spans="1:9" outlineLevel="1" x14ac:dyDescent="0.25">
      <c r="A1318" s="2" t="s">
        <v>157</v>
      </c>
      <c r="B1318" s="2" t="s">
        <v>1034</v>
      </c>
      <c r="C1318" s="2" t="s">
        <v>3</v>
      </c>
      <c r="D1318" s="2" t="s">
        <v>4</v>
      </c>
      <c r="E1318" s="2" t="s">
        <v>648</v>
      </c>
      <c r="F1318" s="2" t="s">
        <v>830</v>
      </c>
      <c r="G1318" s="2" t="s">
        <v>650</v>
      </c>
      <c r="H1318" s="5">
        <v>45</v>
      </c>
      <c r="I1318" s="5">
        <v>84697.590000000026</v>
      </c>
    </row>
    <row r="1319" spans="1:9" outlineLevel="1" x14ac:dyDescent="0.25">
      <c r="A1319" s="2" t="s">
        <v>157</v>
      </c>
      <c r="B1319" s="2" t="s">
        <v>1034</v>
      </c>
      <c r="C1319" s="2" t="s">
        <v>3</v>
      </c>
      <c r="D1319" s="2" t="s">
        <v>4</v>
      </c>
      <c r="E1319" s="2" t="s">
        <v>648</v>
      </c>
      <c r="F1319" s="2" t="s">
        <v>830</v>
      </c>
      <c r="G1319" s="2" t="s">
        <v>650</v>
      </c>
      <c r="H1319" s="5">
        <v>4.26</v>
      </c>
      <c r="I1319" s="5">
        <v>84701.85000000002</v>
      </c>
    </row>
    <row r="1320" spans="1:9" outlineLevel="1" x14ac:dyDescent="0.25">
      <c r="A1320" s="2" t="s">
        <v>157</v>
      </c>
      <c r="B1320" s="2" t="s">
        <v>1034</v>
      </c>
      <c r="C1320" s="2" t="s">
        <v>3</v>
      </c>
      <c r="D1320" s="2" t="s">
        <v>4</v>
      </c>
      <c r="E1320" s="2" t="s">
        <v>624</v>
      </c>
      <c r="F1320" s="2" t="s">
        <v>705</v>
      </c>
      <c r="G1320" s="2" t="s">
        <v>606</v>
      </c>
      <c r="H1320" s="5">
        <v>270.5</v>
      </c>
      <c r="I1320" s="5">
        <v>84972.35000000002</v>
      </c>
    </row>
    <row r="1321" spans="1:9" outlineLevel="1" x14ac:dyDescent="0.25">
      <c r="A1321" s="2" t="s">
        <v>157</v>
      </c>
      <c r="B1321" s="2" t="s">
        <v>1034</v>
      </c>
      <c r="C1321" s="2" t="s">
        <v>3</v>
      </c>
      <c r="D1321" s="2" t="s">
        <v>4</v>
      </c>
      <c r="E1321" s="2" t="s">
        <v>624</v>
      </c>
      <c r="F1321" s="2" t="s">
        <v>705</v>
      </c>
      <c r="G1321" s="2" t="s">
        <v>606</v>
      </c>
      <c r="H1321" s="5">
        <v>218.06</v>
      </c>
      <c r="I1321" s="5">
        <v>85190.410000000018</v>
      </c>
    </row>
    <row r="1322" spans="1:9" outlineLevel="1" x14ac:dyDescent="0.25">
      <c r="A1322" s="2" t="s">
        <v>157</v>
      </c>
      <c r="B1322" s="2" t="s">
        <v>1034</v>
      </c>
      <c r="C1322" s="2" t="s">
        <v>3</v>
      </c>
      <c r="D1322" s="2" t="s">
        <v>4</v>
      </c>
      <c r="E1322" s="2" t="s">
        <v>1036</v>
      </c>
      <c r="F1322" s="2" t="s">
        <v>1037</v>
      </c>
      <c r="G1322" s="2" t="s">
        <v>73</v>
      </c>
      <c r="H1322" s="5">
        <v>159.99</v>
      </c>
      <c r="I1322" s="5">
        <v>85350.400000000023</v>
      </c>
    </row>
    <row r="1323" spans="1:9" outlineLevel="1" x14ac:dyDescent="0.25">
      <c r="A1323" s="2" t="s">
        <v>157</v>
      </c>
      <c r="B1323" s="2" t="s">
        <v>1034</v>
      </c>
      <c r="C1323" s="2" t="s">
        <v>3</v>
      </c>
      <c r="D1323" s="2" t="s">
        <v>4</v>
      </c>
      <c r="E1323" s="2" t="s">
        <v>519</v>
      </c>
      <c r="F1323" s="2" t="s">
        <v>1038</v>
      </c>
      <c r="G1323" s="2" t="s">
        <v>778</v>
      </c>
      <c r="H1323" s="5">
        <v>288.27</v>
      </c>
      <c r="I1323" s="5">
        <v>85638.670000000027</v>
      </c>
    </row>
    <row r="1324" spans="1:9" outlineLevel="1" x14ac:dyDescent="0.25">
      <c r="A1324" s="2" t="s">
        <v>157</v>
      </c>
      <c r="B1324" s="2" t="s">
        <v>1034</v>
      </c>
      <c r="C1324" s="2" t="s">
        <v>3</v>
      </c>
      <c r="D1324" s="2" t="s">
        <v>4</v>
      </c>
      <c r="E1324" s="2" t="s">
        <v>4</v>
      </c>
      <c r="F1324" s="2" t="s">
        <v>1039</v>
      </c>
      <c r="G1324" s="2" t="s">
        <v>693</v>
      </c>
      <c r="H1324" s="5">
        <v>37.15</v>
      </c>
      <c r="I1324" s="5">
        <v>85675.820000000022</v>
      </c>
    </row>
    <row r="1325" spans="1:9" outlineLevel="1" x14ac:dyDescent="0.25">
      <c r="A1325" s="2" t="s">
        <v>157</v>
      </c>
      <c r="B1325" s="2" t="s">
        <v>1040</v>
      </c>
      <c r="C1325" s="2" t="s">
        <v>3</v>
      </c>
      <c r="D1325" s="2" t="s">
        <v>4</v>
      </c>
      <c r="E1325" s="2" t="s">
        <v>624</v>
      </c>
      <c r="F1325" s="2" t="s">
        <v>705</v>
      </c>
      <c r="G1325" s="2" t="s">
        <v>606</v>
      </c>
      <c r="H1325" s="5">
        <v>22.12</v>
      </c>
      <c r="I1325" s="5">
        <v>85697.940000000017</v>
      </c>
    </row>
    <row r="1326" spans="1:9" outlineLevel="1" x14ac:dyDescent="0.25">
      <c r="A1326" s="2" t="s">
        <v>157</v>
      </c>
      <c r="B1326" s="2" t="s">
        <v>1040</v>
      </c>
      <c r="C1326" s="2" t="s">
        <v>3</v>
      </c>
      <c r="D1326" s="2" t="s">
        <v>4</v>
      </c>
      <c r="E1326" s="2" t="s">
        <v>981</v>
      </c>
      <c r="F1326" s="2" t="s">
        <v>1041</v>
      </c>
      <c r="G1326" s="2" t="s">
        <v>778</v>
      </c>
      <c r="H1326" s="5">
        <v>8.02</v>
      </c>
      <c r="I1326" s="5">
        <v>85705.960000000021</v>
      </c>
    </row>
    <row r="1327" spans="1:9" outlineLevel="1" x14ac:dyDescent="0.25">
      <c r="A1327" s="2" t="s">
        <v>157</v>
      </c>
      <c r="B1327" s="2" t="s">
        <v>1040</v>
      </c>
      <c r="C1327" s="2" t="s">
        <v>3</v>
      </c>
      <c r="D1327" s="2" t="s">
        <v>4</v>
      </c>
      <c r="E1327" s="2" t="s">
        <v>834</v>
      </c>
      <c r="F1327" s="2" t="s">
        <v>1042</v>
      </c>
      <c r="G1327" s="2" t="s">
        <v>778</v>
      </c>
      <c r="H1327" s="5">
        <v>4.03</v>
      </c>
      <c r="I1327" s="5">
        <v>85709.99000000002</v>
      </c>
    </row>
    <row r="1328" spans="1:9" outlineLevel="1" x14ac:dyDescent="0.25">
      <c r="A1328" s="2" t="s">
        <v>157</v>
      </c>
      <c r="B1328" s="2" t="s">
        <v>1040</v>
      </c>
      <c r="C1328" s="2" t="s">
        <v>3</v>
      </c>
      <c r="D1328" s="2" t="s">
        <v>4</v>
      </c>
      <c r="E1328" s="2" t="s">
        <v>47</v>
      </c>
      <c r="F1328" s="2" t="s">
        <v>1043</v>
      </c>
      <c r="G1328" s="2" t="s">
        <v>49</v>
      </c>
      <c r="H1328" s="5">
        <v>390</v>
      </c>
      <c r="I1328" s="5">
        <v>86099.99000000002</v>
      </c>
    </row>
    <row r="1329" spans="1:9" outlineLevel="1" x14ac:dyDescent="0.25">
      <c r="A1329" s="2" t="s">
        <v>157</v>
      </c>
      <c r="B1329" s="2" t="s">
        <v>1040</v>
      </c>
      <c r="C1329" s="2" t="s">
        <v>3</v>
      </c>
      <c r="D1329" s="2" t="s">
        <v>4</v>
      </c>
      <c r="E1329" s="2" t="s">
        <v>711</v>
      </c>
      <c r="F1329" s="2" t="s">
        <v>1044</v>
      </c>
      <c r="G1329" s="2" t="s">
        <v>635</v>
      </c>
      <c r="H1329" s="5">
        <v>18.399999999999999</v>
      </c>
      <c r="I1329" s="5">
        <v>86118.390000000014</v>
      </c>
    </row>
    <row r="1330" spans="1:9" outlineLevel="1" x14ac:dyDescent="0.25">
      <c r="A1330" s="2" t="s">
        <v>157</v>
      </c>
      <c r="B1330" s="2" t="s">
        <v>1040</v>
      </c>
      <c r="C1330" s="2" t="s">
        <v>3</v>
      </c>
      <c r="D1330" s="2" t="s">
        <v>4</v>
      </c>
      <c r="E1330" s="2" t="s">
        <v>776</v>
      </c>
      <c r="F1330" s="2" t="s">
        <v>777</v>
      </c>
      <c r="G1330" s="2" t="s">
        <v>778</v>
      </c>
      <c r="H1330" s="5">
        <v>8.02</v>
      </c>
      <c r="I1330" s="5">
        <v>86126.410000000018</v>
      </c>
    </row>
    <row r="1331" spans="1:9" outlineLevel="1" x14ac:dyDescent="0.25">
      <c r="A1331" s="2" t="s">
        <v>157</v>
      </c>
      <c r="B1331" s="2" t="s">
        <v>1040</v>
      </c>
      <c r="C1331" s="2" t="s">
        <v>3</v>
      </c>
      <c r="D1331" s="2" t="s">
        <v>4</v>
      </c>
      <c r="E1331" s="2" t="s">
        <v>1045</v>
      </c>
      <c r="F1331" s="2" t="s">
        <v>1046</v>
      </c>
      <c r="G1331" s="2" t="s">
        <v>778</v>
      </c>
      <c r="H1331" s="5">
        <v>231.54</v>
      </c>
      <c r="I1331" s="5">
        <v>86357.950000000012</v>
      </c>
    </row>
    <row r="1332" spans="1:9" outlineLevel="1" x14ac:dyDescent="0.25">
      <c r="A1332" s="2" t="s">
        <v>157</v>
      </c>
      <c r="B1332" s="2" t="s">
        <v>1040</v>
      </c>
      <c r="C1332" s="2" t="s">
        <v>3</v>
      </c>
      <c r="D1332" s="2" t="s">
        <v>4</v>
      </c>
      <c r="E1332" s="2" t="s">
        <v>1045</v>
      </c>
      <c r="F1332" s="2" t="s">
        <v>1046</v>
      </c>
      <c r="G1332" s="2" t="s">
        <v>778</v>
      </c>
      <c r="H1332" s="5">
        <v>62.16</v>
      </c>
      <c r="I1332" s="5">
        <v>86420.110000000015</v>
      </c>
    </row>
    <row r="1333" spans="1:9" outlineLevel="1" x14ac:dyDescent="0.25">
      <c r="A1333" s="2" t="s">
        <v>157</v>
      </c>
      <c r="B1333" s="2" t="s">
        <v>1047</v>
      </c>
      <c r="C1333" s="2" t="s">
        <v>3</v>
      </c>
      <c r="D1333" s="2" t="s">
        <v>4</v>
      </c>
      <c r="E1333" s="2" t="s">
        <v>711</v>
      </c>
      <c r="F1333" s="2" t="s">
        <v>712</v>
      </c>
      <c r="G1333" s="2" t="s">
        <v>635</v>
      </c>
      <c r="H1333" s="5">
        <v>232.5</v>
      </c>
      <c r="I1333" s="5">
        <v>86652.610000000015</v>
      </c>
    </row>
    <row r="1334" spans="1:9" outlineLevel="1" x14ac:dyDescent="0.25">
      <c r="A1334" s="2" t="s">
        <v>157</v>
      </c>
      <c r="B1334" s="2" t="s">
        <v>1047</v>
      </c>
      <c r="C1334" s="2" t="s">
        <v>3</v>
      </c>
      <c r="D1334" s="2" t="s">
        <v>4</v>
      </c>
      <c r="E1334" s="2" t="s">
        <v>711</v>
      </c>
      <c r="F1334" s="2" t="s">
        <v>712</v>
      </c>
      <c r="G1334" s="2" t="s">
        <v>635</v>
      </c>
      <c r="H1334" s="5">
        <v>232.5</v>
      </c>
      <c r="I1334" s="5">
        <v>86885.110000000015</v>
      </c>
    </row>
    <row r="1335" spans="1:9" outlineLevel="1" x14ac:dyDescent="0.25">
      <c r="A1335" s="2" t="s">
        <v>157</v>
      </c>
      <c r="B1335" s="2" t="s">
        <v>1047</v>
      </c>
      <c r="C1335" s="2" t="s">
        <v>3</v>
      </c>
      <c r="D1335" s="2" t="s">
        <v>4</v>
      </c>
      <c r="E1335" s="2" t="s">
        <v>1048</v>
      </c>
      <c r="F1335" s="2" t="s">
        <v>1049</v>
      </c>
      <c r="G1335" s="2" t="s">
        <v>635</v>
      </c>
      <c r="H1335" s="5">
        <v>797.1</v>
      </c>
      <c r="I1335" s="5">
        <v>87682.210000000021</v>
      </c>
    </row>
    <row r="1336" spans="1:9" outlineLevel="1" x14ac:dyDescent="0.25">
      <c r="A1336" s="2" t="s">
        <v>157</v>
      </c>
      <c r="B1336" s="2" t="s">
        <v>1047</v>
      </c>
      <c r="C1336" s="2" t="s">
        <v>603</v>
      </c>
      <c r="D1336" s="2" t="s">
        <v>4</v>
      </c>
      <c r="E1336" s="2" t="s">
        <v>985</v>
      </c>
      <c r="F1336" s="2" t="s">
        <v>986</v>
      </c>
      <c r="G1336" s="2" t="s">
        <v>94</v>
      </c>
      <c r="H1336" s="5">
        <v>-197</v>
      </c>
      <c r="I1336" s="5">
        <v>87485.210000000021</v>
      </c>
    </row>
    <row r="1337" spans="1:9" outlineLevel="1" x14ac:dyDescent="0.25">
      <c r="A1337" s="2" t="s">
        <v>157</v>
      </c>
      <c r="B1337" s="2" t="s">
        <v>1047</v>
      </c>
      <c r="C1337" s="2" t="s">
        <v>3</v>
      </c>
      <c r="D1337" s="2" t="s">
        <v>4</v>
      </c>
      <c r="E1337" s="2" t="s">
        <v>1000</v>
      </c>
      <c r="F1337" s="2" t="s">
        <v>1001</v>
      </c>
      <c r="G1337" s="2" t="s">
        <v>635</v>
      </c>
      <c r="H1337" s="5">
        <v>17.39</v>
      </c>
      <c r="I1337" s="5">
        <v>87502.60000000002</v>
      </c>
    </row>
    <row r="1338" spans="1:9" outlineLevel="1" x14ac:dyDescent="0.25">
      <c r="A1338" s="2" t="s">
        <v>157</v>
      </c>
      <c r="B1338" s="2" t="s">
        <v>1047</v>
      </c>
      <c r="C1338" s="2" t="s">
        <v>3</v>
      </c>
      <c r="D1338" s="2" t="s">
        <v>4</v>
      </c>
      <c r="E1338" s="2" t="s">
        <v>624</v>
      </c>
      <c r="F1338" s="2" t="s">
        <v>1050</v>
      </c>
      <c r="G1338" s="2" t="s">
        <v>606</v>
      </c>
      <c r="H1338" s="5">
        <v>27.26</v>
      </c>
      <c r="I1338" s="5">
        <v>87529.860000000015</v>
      </c>
    </row>
    <row r="1339" spans="1:9" outlineLevel="1" x14ac:dyDescent="0.25">
      <c r="A1339" s="2" t="s">
        <v>157</v>
      </c>
      <c r="B1339" s="2" t="s">
        <v>1047</v>
      </c>
      <c r="C1339" s="2" t="s">
        <v>3</v>
      </c>
      <c r="D1339" s="2" t="s">
        <v>4</v>
      </c>
      <c r="E1339" s="2" t="s">
        <v>624</v>
      </c>
      <c r="F1339" s="2" t="s">
        <v>1051</v>
      </c>
      <c r="G1339" s="2" t="s">
        <v>606</v>
      </c>
      <c r="H1339" s="5">
        <v>6.95</v>
      </c>
      <c r="I1339" s="5">
        <v>87536.810000000012</v>
      </c>
    </row>
    <row r="1340" spans="1:9" outlineLevel="1" x14ac:dyDescent="0.25">
      <c r="A1340" s="2" t="s">
        <v>157</v>
      </c>
      <c r="B1340" s="2" t="s">
        <v>1047</v>
      </c>
      <c r="C1340" s="2" t="s">
        <v>3</v>
      </c>
      <c r="D1340" s="2" t="s">
        <v>4</v>
      </c>
      <c r="E1340" s="2" t="s">
        <v>819</v>
      </c>
      <c r="F1340" s="2" t="s">
        <v>1052</v>
      </c>
      <c r="G1340" s="2" t="s">
        <v>657</v>
      </c>
      <c r="H1340" s="5">
        <v>16.04</v>
      </c>
      <c r="I1340" s="5">
        <v>87552.85</v>
      </c>
    </row>
    <row r="1341" spans="1:9" outlineLevel="1" x14ac:dyDescent="0.25">
      <c r="A1341" s="2" t="s">
        <v>157</v>
      </c>
      <c r="B1341" s="2" t="s">
        <v>1047</v>
      </c>
      <c r="C1341" s="2" t="s">
        <v>3</v>
      </c>
      <c r="D1341" s="2" t="s">
        <v>4</v>
      </c>
      <c r="E1341" s="2" t="s">
        <v>780</v>
      </c>
      <c r="F1341" s="2" t="s">
        <v>991</v>
      </c>
      <c r="G1341" s="2" t="s">
        <v>778</v>
      </c>
      <c r="H1341" s="5">
        <v>21.45</v>
      </c>
      <c r="I1341" s="5">
        <v>87574.3</v>
      </c>
    </row>
    <row r="1342" spans="1:9" outlineLevel="1" x14ac:dyDescent="0.25">
      <c r="A1342" s="2" t="s">
        <v>157</v>
      </c>
      <c r="B1342" s="2" t="s">
        <v>1047</v>
      </c>
      <c r="C1342" s="2" t="s">
        <v>3</v>
      </c>
      <c r="D1342" s="2" t="s">
        <v>4</v>
      </c>
      <c r="E1342" s="2" t="s">
        <v>4</v>
      </c>
      <c r="F1342" s="2" t="s">
        <v>1053</v>
      </c>
      <c r="G1342" s="2" t="s">
        <v>686</v>
      </c>
      <c r="H1342" s="5">
        <v>150</v>
      </c>
      <c r="I1342" s="5">
        <v>87724.3</v>
      </c>
    </row>
    <row r="1343" spans="1:9" outlineLevel="1" x14ac:dyDescent="0.25">
      <c r="A1343" s="2" t="s">
        <v>157</v>
      </c>
      <c r="B1343" s="2" t="s">
        <v>1054</v>
      </c>
      <c r="C1343" s="2" t="s">
        <v>3</v>
      </c>
      <c r="D1343" s="2" t="s">
        <v>4</v>
      </c>
      <c r="E1343" s="2" t="s">
        <v>1055</v>
      </c>
      <c r="F1343" s="2" t="s">
        <v>4</v>
      </c>
      <c r="G1343" s="2" t="s">
        <v>693</v>
      </c>
      <c r="H1343" s="5">
        <v>300</v>
      </c>
      <c r="I1343" s="5">
        <v>88024.3</v>
      </c>
    </row>
    <row r="1344" spans="1:9" outlineLevel="1" x14ac:dyDescent="0.25">
      <c r="A1344" s="2" t="s">
        <v>157</v>
      </c>
      <c r="B1344" s="2" t="s">
        <v>1054</v>
      </c>
      <c r="C1344" s="2" t="s">
        <v>3</v>
      </c>
      <c r="D1344" s="2" t="s">
        <v>4</v>
      </c>
      <c r="E1344" s="2" t="s">
        <v>1000</v>
      </c>
      <c r="F1344" s="2" t="s">
        <v>4</v>
      </c>
      <c r="G1344" s="2" t="s">
        <v>635</v>
      </c>
      <c r="H1344" s="5">
        <v>418.47</v>
      </c>
      <c r="I1344" s="5">
        <v>88442.77</v>
      </c>
    </row>
    <row r="1345" spans="1:9" outlineLevel="1" x14ac:dyDescent="0.25">
      <c r="A1345" s="2" t="s">
        <v>157</v>
      </c>
      <c r="B1345" s="2" t="s">
        <v>1054</v>
      </c>
      <c r="C1345" s="2" t="s">
        <v>3</v>
      </c>
      <c r="D1345" s="2" t="s">
        <v>4</v>
      </c>
      <c r="E1345" s="2" t="s">
        <v>711</v>
      </c>
      <c r="F1345" s="2" t="s">
        <v>712</v>
      </c>
      <c r="G1345" s="2" t="s">
        <v>635</v>
      </c>
      <c r="H1345" s="5">
        <v>77.5</v>
      </c>
      <c r="I1345" s="5">
        <v>88520.27</v>
      </c>
    </row>
    <row r="1346" spans="1:9" outlineLevel="1" x14ac:dyDescent="0.25">
      <c r="A1346" s="2" t="s">
        <v>157</v>
      </c>
      <c r="B1346" s="2" t="s">
        <v>1054</v>
      </c>
      <c r="C1346" s="2" t="s">
        <v>3</v>
      </c>
      <c r="D1346" s="2" t="s">
        <v>4</v>
      </c>
      <c r="E1346" s="2" t="s">
        <v>711</v>
      </c>
      <c r="F1346" s="2" t="s">
        <v>712</v>
      </c>
      <c r="G1346" s="2" t="s">
        <v>635</v>
      </c>
      <c r="H1346" s="5">
        <v>77.5</v>
      </c>
      <c r="I1346" s="5">
        <v>88597.77</v>
      </c>
    </row>
    <row r="1347" spans="1:9" outlineLevel="1" x14ac:dyDescent="0.25">
      <c r="A1347" s="2" t="s">
        <v>157</v>
      </c>
      <c r="B1347" s="2" t="s">
        <v>1054</v>
      </c>
      <c r="C1347" s="2" t="s">
        <v>3</v>
      </c>
      <c r="D1347" s="2" t="s">
        <v>4</v>
      </c>
      <c r="E1347" s="2" t="s">
        <v>1000</v>
      </c>
      <c r="F1347" s="2" t="s">
        <v>1056</v>
      </c>
      <c r="G1347" s="2" t="s">
        <v>635</v>
      </c>
      <c r="H1347" s="5">
        <v>418.47</v>
      </c>
      <c r="I1347" s="5">
        <v>89016.24</v>
      </c>
    </row>
    <row r="1348" spans="1:9" outlineLevel="1" x14ac:dyDescent="0.25">
      <c r="A1348" s="2" t="s">
        <v>157</v>
      </c>
      <c r="B1348" s="2" t="s">
        <v>1054</v>
      </c>
      <c r="C1348" s="2" t="s">
        <v>3</v>
      </c>
      <c r="D1348" s="2" t="s">
        <v>4</v>
      </c>
      <c r="E1348" s="2" t="s">
        <v>992</v>
      </c>
      <c r="F1348" s="2" t="s">
        <v>993</v>
      </c>
      <c r="G1348" s="2" t="s">
        <v>778</v>
      </c>
      <c r="H1348" s="5">
        <v>8.14</v>
      </c>
      <c r="I1348" s="5">
        <v>89024.38</v>
      </c>
    </row>
    <row r="1349" spans="1:9" outlineLevel="1" x14ac:dyDescent="0.25">
      <c r="A1349" s="2" t="s">
        <v>157</v>
      </c>
      <c r="B1349" s="2" t="s">
        <v>1054</v>
      </c>
      <c r="C1349" s="2" t="s">
        <v>3</v>
      </c>
      <c r="D1349" s="2" t="s">
        <v>4</v>
      </c>
      <c r="E1349" s="2" t="s">
        <v>1057</v>
      </c>
      <c r="F1349" s="2" t="s">
        <v>1058</v>
      </c>
      <c r="G1349" s="2" t="s">
        <v>657</v>
      </c>
      <c r="H1349" s="5">
        <v>29.93</v>
      </c>
      <c r="I1349" s="5">
        <v>89054.31</v>
      </c>
    </row>
    <row r="1350" spans="1:9" outlineLevel="1" x14ac:dyDescent="0.25">
      <c r="A1350" s="2" t="s">
        <v>157</v>
      </c>
      <c r="B1350" s="2" t="s">
        <v>1054</v>
      </c>
      <c r="C1350" s="2" t="s">
        <v>3</v>
      </c>
      <c r="D1350" s="2" t="s">
        <v>4</v>
      </c>
      <c r="E1350" s="2" t="s">
        <v>823</v>
      </c>
      <c r="F1350" s="2" t="s">
        <v>1059</v>
      </c>
      <c r="G1350" s="2" t="s">
        <v>635</v>
      </c>
      <c r="H1350" s="5">
        <v>557.61</v>
      </c>
      <c r="I1350" s="5">
        <v>89611.92</v>
      </c>
    </row>
    <row r="1351" spans="1:9" outlineLevel="1" x14ac:dyDescent="0.25">
      <c r="A1351" s="2" t="s">
        <v>157</v>
      </c>
      <c r="B1351" s="2" t="s">
        <v>1054</v>
      </c>
      <c r="C1351" s="2" t="s">
        <v>3</v>
      </c>
      <c r="D1351" s="2" t="s">
        <v>4</v>
      </c>
      <c r="E1351" s="2" t="s">
        <v>1045</v>
      </c>
      <c r="F1351" s="2" t="s">
        <v>1046</v>
      </c>
      <c r="G1351" s="2" t="s">
        <v>778</v>
      </c>
      <c r="H1351" s="5">
        <v>59.64</v>
      </c>
      <c r="I1351" s="5">
        <v>89671.56</v>
      </c>
    </row>
    <row r="1352" spans="1:9" outlineLevel="1" x14ac:dyDescent="0.25">
      <c r="A1352" s="2" t="s">
        <v>157</v>
      </c>
      <c r="B1352" s="2" t="s">
        <v>1054</v>
      </c>
      <c r="C1352" s="2" t="s">
        <v>3</v>
      </c>
      <c r="D1352" s="2" t="s">
        <v>4</v>
      </c>
      <c r="E1352" s="2" t="s">
        <v>992</v>
      </c>
      <c r="F1352" s="2" t="s">
        <v>993</v>
      </c>
      <c r="G1352" s="2" t="s">
        <v>778</v>
      </c>
      <c r="H1352" s="5">
        <v>29.03</v>
      </c>
      <c r="I1352" s="5">
        <v>89700.59</v>
      </c>
    </row>
    <row r="1353" spans="1:9" outlineLevel="1" x14ac:dyDescent="0.25">
      <c r="A1353" s="2" t="s">
        <v>157</v>
      </c>
      <c r="B1353" s="2" t="s">
        <v>1054</v>
      </c>
      <c r="C1353" s="2" t="s">
        <v>3</v>
      </c>
      <c r="D1353" s="2" t="s">
        <v>4</v>
      </c>
      <c r="E1353" s="2" t="s">
        <v>519</v>
      </c>
      <c r="F1353" s="2" t="s">
        <v>1060</v>
      </c>
      <c r="G1353" s="2" t="s">
        <v>778</v>
      </c>
      <c r="H1353" s="5">
        <v>300</v>
      </c>
      <c r="I1353" s="5">
        <v>90000.59</v>
      </c>
    </row>
    <row r="1354" spans="1:9" outlineLevel="1" x14ac:dyDescent="0.25">
      <c r="A1354" s="2" t="s">
        <v>157</v>
      </c>
      <c r="B1354" s="2" t="s">
        <v>285</v>
      </c>
      <c r="C1354" s="2" t="s">
        <v>3</v>
      </c>
      <c r="D1354" s="2" t="s">
        <v>4</v>
      </c>
      <c r="E1354" s="2" t="s">
        <v>1061</v>
      </c>
      <c r="F1354" s="2" t="s">
        <v>4</v>
      </c>
      <c r="G1354" s="2" t="s">
        <v>968</v>
      </c>
      <c r="H1354" s="5">
        <v>7000</v>
      </c>
      <c r="I1354" s="5">
        <v>97000.59</v>
      </c>
    </row>
    <row r="1355" spans="1:9" outlineLevel="1" x14ac:dyDescent="0.25">
      <c r="A1355" s="2" t="s">
        <v>157</v>
      </c>
      <c r="B1355" s="2" t="s">
        <v>285</v>
      </c>
      <c r="C1355" s="2" t="s">
        <v>3</v>
      </c>
      <c r="D1355" s="2" t="s">
        <v>4</v>
      </c>
      <c r="E1355" s="2" t="s">
        <v>626</v>
      </c>
      <c r="F1355" s="2" t="s">
        <v>637</v>
      </c>
      <c r="G1355" s="2" t="s">
        <v>73</v>
      </c>
      <c r="H1355" s="5">
        <v>1763.66</v>
      </c>
      <c r="I1355" s="5">
        <v>98764.25</v>
      </c>
    </row>
    <row r="1356" spans="1:9" outlineLevel="1" x14ac:dyDescent="0.25">
      <c r="A1356" s="2" t="s">
        <v>157</v>
      </c>
      <c r="B1356" s="2" t="s">
        <v>285</v>
      </c>
      <c r="C1356" s="2" t="s">
        <v>3</v>
      </c>
      <c r="D1356" s="2" t="s">
        <v>4</v>
      </c>
      <c r="E1356" s="2" t="s">
        <v>711</v>
      </c>
      <c r="F1356" s="2" t="s">
        <v>712</v>
      </c>
      <c r="G1356" s="2" t="s">
        <v>635</v>
      </c>
      <c r="H1356" s="5">
        <v>155</v>
      </c>
      <c r="I1356" s="5">
        <v>98919.25</v>
      </c>
    </row>
    <row r="1357" spans="1:9" outlineLevel="1" x14ac:dyDescent="0.25">
      <c r="A1357" s="2" t="s">
        <v>157</v>
      </c>
      <c r="B1357" s="2" t="s">
        <v>285</v>
      </c>
      <c r="C1357" s="2" t="s">
        <v>3</v>
      </c>
      <c r="D1357" s="2" t="s">
        <v>4</v>
      </c>
      <c r="E1357" s="2" t="s">
        <v>711</v>
      </c>
      <c r="F1357" s="2" t="s">
        <v>712</v>
      </c>
      <c r="G1357" s="2" t="s">
        <v>635</v>
      </c>
      <c r="H1357" s="5">
        <v>466.6</v>
      </c>
      <c r="I1357" s="5">
        <v>99385.85</v>
      </c>
    </row>
    <row r="1358" spans="1:9" outlineLevel="1" x14ac:dyDescent="0.25">
      <c r="A1358" s="2" t="s">
        <v>157</v>
      </c>
      <c r="B1358" s="2" t="s">
        <v>285</v>
      </c>
      <c r="C1358" s="2" t="s">
        <v>3</v>
      </c>
      <c r="D1358" s="2" t="s">
        <v>4</v>
      </c>
      <c r="E1358" s="2" t="s">
        <v>626</v>
      </c>
      <c r="F1358" s="2" t="s">
        <v>637</v>
      </c>
      <c r="G1358" s="2" t="s">
        <v>73</v>
      </c>
      <c r="H1358" s="5">
        <v>26.99</v>
      </c>
      <c r="I1358" s="5">
        <v>99412.840000000011</v>
      </c>
    </row>
    <row r="1359" spans="1:9" outlineLevel="1" x14ac:dyDescent="0.25">
      <c r="A1359" s="2" t="s">
        <v>157</v>
      </c>
      <c r="B1359" s="2" t="s">
        <v>285</v>
      </c>
      <c r="C1359" s="2" t="s">
        <v>3</v>
      </c>
      <c r="D1359" s="2" t="s">
        <v>4</v>
      </c>
      <c r="E1359" s="2" t="s">
        <v>626</v>
      </c>
      <c r="F1359" s="2" t="s">
        <v>637</v>
      </c>
      <c r="G1359" s="2" t="s">
        <v>73</v>
      </c>
      <c r="H1359" s="5">
        <v>88</v>
      </c>
      <c r="I1359" s="5">
        <v>99500.840000000011</v>
      </c>
    </row>
    <row r="1360" spans="1:9" outlineLevel="1" x14ac:dyDescent="0.25">
      <c r="A1360" s="2" t="s">
        <v>157</v>
      </c>
      <c r="B1360" s="2" t="s">
        <v>285</v>
      </c>
      <c r="C1360" s="2" t="s">
        <v>3</v>
      </c>
      <c r="D1360" s="2" t="s">
        <v>4</v>
      </c>
      <c r="E1360" s="2" t="s">
        <v>645</v>
      </c>
      <c r="F1360" s="2" t="s">
        <v>665</v>
      </c>
      <c r="G1360" s="2" t="s">
        <v>6</v>
      </c>
      <c r="H1360" s="5">
        <v>805.41</v>
      </c>
      <c r="I1360" s="5">
        <v>100306.25000000001</v>
      </c>
    </row>
    <row r="1361" spans="1:9" outlineLevel="1" x14ac:dyDescent="0.25">
      <c r="A1361" s="2" t="s">
        <v>157</v>
      </c>
      <c r="B1361" s="2" t="s">
        <v>285</v>
      </c>
      <c r="C1361" s="2" t="s">
        <v>3</v>
      </c>
      <c r="D1361" s="2" t="s">
        <v>4</v>
      </c>
      <c r="E1361" s="2" t="s">
        <v>1062</v>
      </c>
      <c r="F1361" s="2" t="s">
        <v>1063</v>
      </c>
      <c r="G1361" s="2" t="s">
        <v>778</v>
      </c>
      <c r="H1361" s="5">
        <v>19.46</v>
      </c>
      <c r="I1361" s="5">
        <v>100325.71000000002</v>
      </c>
    </row>
    <row r="1362" spans="1:9" outlineLevel="1" x14ac:dyDescent="0.25">
      <c r="A1362" s="2" t="s">
        <v>157</v>
      </c>
      <c r="B1362" s="2" t="s">
        <v>285</v>
      </c>
      <c r="C1362" s="2" t="s">
        <v>3</v>
      </c>
      <c r="D1362" s="2" t="s">
        <v>4</v>
      </c>
      <c r="E1362" s="2" t="s">
        <v>954</v>
      </c>
      <c r="F1362" s="2" t="s">
        <v>1064</v>
      </c>
      <c r="G1362" s="2" t="s">
        <v>686</v>
      </c>
      <c r="H1362" s="5">
        <v>70</v>
      </c>
      <c r="I1362" s="5">
        <v>100395.71000000002</v>
      </c>
    </row>
    <row r="1363" spans="1:9" outlineLevel="1" x14ac:dyDescent="0.25">
      <c r="A1363" s="2" t="s">
        <v>157</v>
      </c>
      <c r="B1363" s="2" t="s">
        <v>285</v>
      </c>
      <c r="C1363" s="2" t="s">
        <v>3</v>
      </c>
      <c r="D1363" s="2" t="s">
        <v>4</v>
      </c>
      <c r="E1363" s="2" t="s">
        <v>661</v>
      </c>
      <c r="F1363" s="2" t="s">
        <v>663</v>
      </c>
      <c r="G1363" s="2" t="s">
        <v>31</v>
      </c>
      <c r="H1363" s="5">
        <v>297</v>
      </c>
      <c r="I1363" s="5">
        <v>100692.71000000002</v>
      </c>
    </row>
    <row r="1364" spans="1:9" outlineLevel="1" x14ac:dyDescent="0.25">
      <c r="A1364" s="2" t="s">
        <v>157</v>
      </c>
      <c r="B1364" s="2" t="s">
        <v>285</v>
      </c>
      <c r="C1364" s="2" t="s">
        <v>3</v>
      </c>
      <c r="D1364" s="2" t="s">
        <v>4</v>
      </c>
      <c r="E1364" s="2" t="s">
        <v>4</v>
      </c>
      <c r="F1364" s="2" t="s">
        <v>1065</v>
      </c>
      <c r="G1364" s="2" t="s">
        <v>635</v>
      </c>
      <c r="H1364" s="5">
        <v>14.76</v>
      </c>
      <c r="I1364" s="5">
        <v>100707.47000000002</v>
      </c>
    </row>
    <row r="1365" spans="1:9" outlineLevel="1" x14ac:dyDescent="0.25">
      <c r="A1365" s="2" t="s">
        <v>157</v>
      </c>
      <c r="B1365" s="2" t="s">
        <v>285</v>
      </c>
      <c r="C1365" s="2" t="s">
        <v>3</v>
      </c>
      <c r="D1365" s="2" t="s">
        <v>4</v>
      </c>
      <c r="E1365" s="2" t="s">
        <v>645</v>
      </c>
      <c r="F1365" s="2" t="s">
        <v>1066</v>
      </c>
      <c r="G1365" s="2" t="s">
        <v>674</v>
      </c>
      <c r="H1365" s="5">
        <v>695</v>
      </c>
      <c r="I1365" s="5">
        <v>101402.47000000002</v>
      </c>
    </row>
    <row r="1366" spans="1:9" outlineLevel="1" x14ac:dyDescent="0.25">
      <c r="A1366" s="2" t="s">
        <v>157</v>
      </c>
      <c r="B1366" s="2" t="s">
        <v>285</v>
      </c>
      <c r="C1366" s="2" t="s">
        <v>3</v>
      </c>
      <c r="D1366" s="2" t="s">
        <v>4</v>
      </c>
      <c r="E1366" s="2" t="s">
        <v>604</v>
      </c>
      <c r="F1366" s="2" t="s">
        <v>652</v>
      </c>
      <c r="G1366" s="2" t="s">
        <v>606</v>
      </c>
      <c r="H1366" s="5">
        <v>34.58</v>
      </c>
      <c r="I1366" s="5">
        <v>101437.05000000002</v>
      </c>
    </row>
    <row r="1367" spans="1:9" outlineLevel="1" x14ac:dyDescent="0.25">
      <c r="A1367" s="2" t="s">
        <v>157</v>
      </c>
      <c r="B1367" s="2" t="s">
        <v>285</v>
      </c>
      <c r="C1367" s="2" t="s">
        <v>3</v>
      </c>
      <c r="D1367" s="2" t="s">
        <v>4</v>
      </c>
      <c r="E1367" s="2" t="s">
        <v>780</v>
      </c>
      <c r="F1367" s="2" t="s">
        <v>1067</v>
      </c>
      <c r="G1367" s="2" t="s">
        <v>778</v>
      </c>
      <c r="H1367" s="5">
        <v>14.55</v>
      </c>
      <c r="I1367" s="5">
        <v>101451.60000000002</v>
      </c>
    </row>
    <row r="1368" spans="1:9" outlineLevel="1" x14ac:dyDescent="0.25">
      <c r="A1368" s="2" t="s">
        <v>157</v>
      </c>
      <c r="B1368" s="2" t="s">
        <v>285</v>
      </c>
      <c r="C1368" s="2" t="s">
        <v>3</v>
      </c>
      <c r="D1368" s="2" t="s">
        <v>4</v>
      </c>
      <c r="E1368" s="2" t="s">
        <v>1000</v>
      </c>
      <c r="F1368" s="2" t="s">
        <v>1001</v>
      </c>
      <c r="G1368" s="2" t="s">
        <v>635</v>
      </c>
      <c r="H1368" s="5">
        <v>418.47</v>
      </c>
      <c r="I1368" s="5">
        <v>101870.07000000002</v>
      </c>
    </row>
    <row r="1369" spans="1:9" outlineLevel="1" x14ac:dyDescent="0.25">
      <c r="A1369" s="2" t="s">
        <v>157</v>
      </c>
      <c r="B1369" s="2" t="s">
        <v>290</v>
      </c>
      <c r="C1369" s="2" t="s">
        <v>3</v>
      </c>
      <c r="D1369" s="2" t="s">
        <v>4</v>
      </c>
      <c r="E1369" s="2" t="s">
        <v>604</v>
      </c>
      <c r="F1369" s="2" t="s">
        <v>618</v>
      </c>
      <c r="G1369" s="2" t="s">
        <v>606</v>
      </c>
      <c r="H1369" s="5">
        <v>614.80999999999995</v>
      </c>
      <c r="I1369" s="5">
        <v>102484.88000000002</v>
      </c>
    </row>
    <row r="1370" spans="1:9" outlineLevel="1" x14ac:dyDescent="0.25">
      <c r="A1370" s="2" t="s">
        <v>157</v>
      </c>
      <c r="B1370" s="2" t="s">
        <v>290</v>
      </c>
      <c r="C1370" s="2" t="s">
        <v>3</v>
      </c>
      <c r="D1370" s="2" t="s">
        <v>4</v>
      </c>
      <c r="E1370" s="2" t="s">
        <v>604</v>
      </c>
      <c r="F1370" s="2" t="s">
        <v>618</v>
      </c>
      <c r="G1370" s="2" t="s">
        <v>606</v>
      </c>
      <c r="H1370" s="5">
        <v>63.89</v>
      </c>
      <c r="I1370" s="5">
        <v>102548.77000000002</v>
      </c>
    </row>
    <row r="1371" spans="1:9" outlineLevel="1" x14ac:dyDescent="0.25">
      <c r="A1371" s="2" t="s">
        <v>157</v>
      </c>
      <c r="B1371" s="2" t="s">
        <v>290</v>
      </c>
      <c r="C1371" s="2" t="s">
        <v>3</v>
      </c>
      <c r="D1371" s="2" t="s">
        <v>4</v>
      </c>
      <c r="E1371" s="2" t="s">
        <v>604</v>
      </c>
      <c r="F1371" s="2" t="s">
        <v>618</v>
      </c>
      <c r="G1371" s="2" t="s">
        <v>606</v>
      </c>
      <c r="H1371" s="5">
        <v>384.3</v>
      </c>
      <c r="I1371" s="5">
        <v>102933.07000000002</v>
      </c>
    </row>
    <row r="1372" spans="1:9" outlineLevel="1" x14ac:dyDescent="0.25">
      <c r="A1372" s="2" t="s">
        <v>157</v>
      </c>
      <c r="B1372" s="2" t="s">
        <v>290</v>
      </c>
      <c r="C1372" s="2" t="s">
        <v>3</v>
      </c>
      <c r="D1372" s="2" t="s">
        <v>4</v>
      </c>
      <c r="E1372" s="2" t="s">
        <v>604</v>
      </c>
      <c r="F1372" s="2" t="s">
        <v>618</v>
      </c>
      <c r="G1372" s="2" t="s">
        <v>606</v>
      </c>
      <c r="H1372" s="5">
        <v>343.52</v>
      </c>
      <c r="I1372" s="5">
        <v>103276.59000000003</v>
      </c>
    </row>
    <row r="1373" spans="1:9" outlineLevel="1" x14ac:dyDescent="0.25">
      <c r="A1373" s="2" t="s">
        <v>157</v>
      </c>
      <c r="B1373" s="2" t="s">
        <v>290</v>
      </c>
      <c r="C1373" s="2" t="s">
        <v>3</v>
      </c>
      <c r="D1373" s="2" t="s">
        <v>4</v>
      </c>
      <c r="E1373" s="2" t="s">
        <v>1025</v>
      </c>
      <c r="F1373" s="2" t="s">
        <v>1068</v>
      </c>
      <c r="G1373" s="2" t="s">
        <v>55</v>
      </c>
      <c r="H1373" s="5">
        <v>425.36</v>
      </c>
      <c r="I1373" s="5">
        <v>103701.95000000003</v>
      </c>
    </row>
    <row r="1374" spans="1:9" outlineLevel="1" x14ac:dyDescent="0.25">
      <c r="A1374" s="2" t="s">
        <v>157</v>
      </c>
      <c r="B1374" s="2" t="s">
        <v>290</v>
      </c>
      <c r="C1374" s="2" t="s">
        <v>3</v>
      </c>
      <c r="D1374" s="2" t="s">
        <v>4</v>
      </c>
      <c r="E1374" s="2" t="s">
        <v>604</v>
      </c>
      <c r="F1374" s="2" t="s">
        <v>652</v>
      </c>
      <c r="G1374" s="2" t="s">
        <v>606</v>
      </c>
      <c r="H1374" s="5">
        <v>27.09</v>
      </c>
      <c r="I1374" s="5">
        <v>103729.04000000002</v>
      </c>
    </row>
    <row r="1375" spans="1:9" outlineLevel="1" x14ac:dyDescent="0.25">
      <c r="A1375" s="2" t="s">
        <v>157</v>
      </c>
      <c r="B1375" s="2" t="s">
        <v>290</v>
      </c>
      <c r="C1375" s="2" t="s">
        <v>3</v>
      </c>
      <c r="D1375" s="2" t="s">
        <v>4</v>
      </c>
      <c r="E1375" s="2" t="s">
        <v>1069</v>
      </c>
      <c r="F1375" s="2" t="s">
        <v>1070</v>
      </c>
      <c r="G1375" s="2" t="s">
        <v>1071</v>
      </c>
      <c r="H1375" s="5">
        <v>23.36</v>
      </c>
      <c r="I1375" s="5">
        <v>103752.40000000002</v>
      </c>
    </row>
    <row r="1376" spans="1:9" outlineLevel="1" x14ac:dyDescent="0.25">
      <c r="A1376" s="2" t="s">
        <v>157</v>
      </c>
      <c r="B1376" s="2" t="s">
        <v>1072</v>
      </c>
      <c r="C1376" s="2" t="s">
        <v>3</v>
      </c>
      <c r="D1376" s="2" t="s">
        <v>4</v>
      </c>
      <c r="E1376" s="2" t="s">
        <v>604</v>
      </c>
      <c r="F1376" s="2" t="s">
        <v>618</v>
      </c>
      <c r="G1376" s="2" t="s">
        <v>606</v>
      </c>
      <c r="H1376" s="5">
        <v>93.91</v>
      </c>
      <c r="I1376" s="5">
        <v>103846.31000000003</v>
      </c>
    </row>
    <row r="1377" spans="1:9" outlineLevel="1" x14ac:dyDescent="0.25">
      <c r="A1377" s="2" t="s">
        <v>157</v>
      </c>
      <c r="B1377" s="2" t="s">
        <v>1072</v>
      </c>
      <c r="C1377" s="2" t="s">
        <v>3</v>
      </c>
      <c r="D1377" s="2" t="s">
        <v>4</v>
      </c>
      <c r="E1377" s="2" t="s">
        <v>4</v>
      </c>
      <c r="F1377" s="2" t="s">
        <v>1073</v>
      </c>
      <c r="G1377" s="2" t="s">
        <v>635</v>
      </c>
      <c r="H1377" s="5">
        <v>111.99</v>
      </c>
      <c r="I1377" s="5">
        <v>103958.30000000003</v>
      </c>
    </row>
    <row r="1378" spans="1:9" outlineLevel="1" x14ac:dyDescent="0.25">
      <c r="A1378" s="2" t="s">
        <v>157</v>
      </c>
      <c r="B1378" s="2" t="s">
        <v>1072</v>
      </c>
      <c r="C1378" s="2" t="s">
        <v>3</v>
      </c>
      <c r="D1378" s="2" t="s">
        <v>4</v>
      </c>
      <c r="E1378" s="2" t="s">
        <v>4</v>
      </c>
      <c r="F1378" s="2" t="s">
        <v>1074</v>
      </c>
      <c r="G1378" s="2" t="s">
        <v>31</v>
      </c>
      <c r="H1378" s="5">
        <v>926.22</v>
      </c>
      <c r="I1378" s="5">
        <v>104884.52000000003</v>
      </c>
    </row>
    <row r="1379" spans="1:9" outlineLevel="1" x14ac:dyDescent="0.25">
      <c r="A1379" s="2" t="s">
        <v>157</v>
      </c>
      <c r="B1379" s="2" t="s">
        <v>1072</v>
      </c>
      <c r="C1379" s="2" t="s">
        <v>3</v>
      </c>
      <c r="D1379" s="2" t="s">
        <v>4</v>
      </c>
      <c r="E1379" s="2" t="s">
        <v>1069</v>
      </c>
      <c r="F1379" s="2" t="s">
        <v>1070</v>
      </c>
      <c r="G1379" s="2" t="s">
        <v>1071</v>
      </c>
      <c r="H1379" s="5">
        <v>19.75</v>
      </c>
      <c r="I1379" s="5">
        <v>104904.27000000003</v>
      </c>
    </row>
    <row r="1380" spans="1:9" outlineLevel="1" x14ac:dyDescent="0.25">
      <c r="A1380" s="2" t="s">
        <v>157</v>
      </c>
      <c r="B1380" s="2" t="s">
        <v>1072</v>
      </c>
      <c r="C1380" s="2" t="s">
        <v>3</v>
      </c>
      <c r="D1380" s="2" t="s">
        <v>4</v>
      </c>
      <c r="E1380" s="2" t="s">
        <v>996</v>
      </c>
      <c r="F1380" s="2" t="s">
        <v>997</v>
      </c>
      <c r="G1380" s="2" t="s">
        <v>640</v>
      </c>
      <c r="H1380" s="5">
        <v>2113.62</v>
      </c>
      <c r="I1380" s="5">
        <v>107017.89000000003</v>
      </c>
    </row>
    <row r="1381" spans="1:9" outlineLevel="1" x14ac:dyDescent="0.25">
      <c r="A1381" s="2" t="s">
        <v>157</v>
      </c>
      <c r="B1381" s="2" t="s">
        <v>1072</v>
      </c>
      <c r="C1381" s="2" t="s">
        <v>3</v>
      </c>
      <c r="D1381" s="2" t="s">
        <v>4</v>
      </c>
      <c r="E1381" s="2" t="s">
        <v>620</v>
      </c>
      <c r="F1381" s="2" t="s">
        <v>621</v>
      </c>
      <c r="G1381" s="2" t="s">
        <v>622</v>
      </c>
      <c r="H1381" s="5">
        <v>531.20000000000005</v>
      </c>
      <c r="I1381" s="5">
        <v>107549.09000000003</v>
      </c>
    </row>
    <row r="1382" spans="1:9" outlineLevel="1" x14ac:dyDescent="0.25">
      <c r="A1382" s="2" t="s">
        <v>157</v>
      </c>
      <c r="B1382" s="2" t="s">
        <v>1072</v>
      </c>
      <c r="C1382" s="2" t="s">
        <v>3</v>
      </c>
      <c r="D1382" s="2" t="s">
        <v>4</v>
      </c>
      <c r="E1382" s="2" t="s">
        <v>4</v>
      </c>
      <c r="F1382" s="2" t="s">
        <v>1075</v>
      </c>
      <c r="G1382" s="2" t="s">
        <v>55</v>
      </c>
      <c r="H1382" s="5">
        <v>51.02</v>
      </c>
      <c r="I1382" s="5">
        <v>107600.11000000003</v>
      </c>
    </row>
    <row r="1383" spans="1:9" outlineLevel="1" x14ac:dyDescent="0.25">
      <c r="A1383" s="2" t="s">
        <v>157</v>
      </c>
      <c r="B1383" s="2" t="s">
        <v>1076</v>
      </c>
      <c r="C1383" s="2" t="s">
        <v>3</v>
      </c>
      <c r="D1383" s="2" t="s">
        <v>4</v>
      </c>
      <c r="E1383" s="2" t="s">
        <v>648</v>
      </c>
      <c r="F1383" s="2" t="s">
        <v>1077</v>
      </c>
      <c r="G1383" s="2" t="s">
        <v>650</v>
      </c>
      <c r="H1383" s="5">
        <v>205</v>
      </c>
      <c r="I1383" s="5">
        <v>107805.11000000003</v>
      </c>
    </row>
    <row r="1384" spans="1:9" outlineLevel="1" x14ac:dyDescent="0.25">
      <c r="A1384" s="2" t="s">
        <v>157</v>
      </c>
      <c r="B1384" s="2" t="s">
        <v>1076</v>
      </c>
      <c r="C1384" s="2" t="s">
        <v>3</v>
      </c>
      <c r="D1384" s="2" t="s">
        <v>4</v>
      </c>
      <c r="E1384" s="2" t="s">
        <v>996</v>
      </c>
      <c r="F1384" s="2" t="s">
        <v>997</v>
      </c>
      <c r="G1384" s="2" t="s">
        <v>640</v>
      </c>
      <c r="H1384" s="5">
        <v>318.08999999999997</v>
      </c>
      <c r="I1384" s="5">
        <v>108123.20000000003</v>
      </c>
    </row>
    <row r="1385" spans="1:9" outlineLevel="1" x14ac:dyDescent="0.25">
      <c r="A1385" s="2" t="s">
        <v>157</v>
      </c>
      <c r="B1385" s="2" t="s">
        <v>1076</v>
      </c>
      <c r="C1385" s="2" t="s">
        <v>3</v>
      </c>
      <c r="D1385" s="2" t="s">
        <v>4</v>
      </c>
      <c r="E1385" s="2" t="s">
        <v>780</v>
      </c>
      <c r="F1385" s="2" t="s">
        <v>1067</v>
      </c>
      <c r="G1385" s="2" t="s">
        <v>778</v>
      </c>
      <c r="H1385" s="5">
        <v>14.55</v>
      </c>
      <c r="I1385" s="5">
        <v>108137.75000000003</v>
      </c>
    </row>
    <row r="1386" spans="1:9" outlineLevel="1" x14ac:dyDescent="0.25">
      <c r="A1386" s="2" t="s">
        <v>157</v>
      </c>
      <c r="B1386" s="2" t="s">
        <v>1076</v>
      </c>
      <c r="C1386" s="2" t="s">
        <v>3</v>
      </c>
      <c r="D1386" s="2" t="s">
        <v>4</v>
      </c>
      <c r="E1386" s="2" t="s">
        <v>1069</v>
      </c>
      <c r="F1386" s="2" t="s">
        <v>1070</v>
      </c>
      <c r="G1386" s="2" t="s">
        <v>1071</v>
      </c>
      <c r="H1386" s="5">
        <v>50.45</v>
      </c>
      <c r="I1386" s="5">
        <v>108188.20000000003</v>
      </c>
    </row>
    <row r="1387" spans="1:9" outlineLevel="1" x14ac:dyDescent="0.25">
      <c r="A1387" s="2" t="s">
        <v>157</v>
      </c>
      <c r="B1387" s="2" t="s">
        <v>292</v>
      </c>
      <c r="C1387" s="2" t="s">
        <v>3</v>
      </c>
      <c r="D1387" s="2" t="s">
        <v>4</v>
      </c>
      <c r="E1387" s="2" t="s">
        <v>626</v>
      </c>
      <c r="F1387" s="2" t="s">
        <v>637</v>
      </c>
      <c r="G1387" s="2" t="s">
        <v>73</v>
      </c>
      <c r="H1387" s="5">
        <v>29.99</v>
      </c>
      <c r="I1387" s="5">
        <v>108218.19000000003</v>
      </c>
    </row>
    <row r="1388" spans="1:9" outlineLevel="1" x14ac:dyDescent="0.25">
      <c r="A1388" s="2" t="s">
        <v>157</v>
      </c>
      <c r="B1388" s="2" t="s">
        <v>292</v>
      </c>
      <c r="C1388" s="2" t="s">
        <v>3</v>
      </c>
      <c r="D1388" s="2" t="s">
        <v>4</v>
      </c>
      <c r="E1388" s="2" t="s">
        <v>604</v>
      </c>
      <c r="F1388" s="2" t="s">
        <v>652</v>
      </c>
      <c r="G1388" s="2" t="s">
        <v>606</v>
      </c>
      <c r="H1388" s="5">
        <v>153.62</v>
      </c>
      <c r="I1388" s="5">
        <v>108371.81000000003</v>
      </c>
    </row>
    <row r="1389" spans="1:9" outlineLevel="1" x14ac:dyDescent="0.25">
      <c r="A1389" s="2" t="s">
        <v>157</v>
      </c>
      <c r="B1389" s="2" t="s">
        <v>292</v>
      </c>
      <c r="C1389" s="2" t="s">
        <v>3</v>
      </c>
      <c r="D1389" s="2" t="s">
        <v>4</v>
      </c>
      <c r="E1389" s="2" t="s">
        <v>626</v>
      </c>
      <c r="F1389" s="2" t="s">
        <v>1078</v>
      </c>
      <c r="G1389" s="2" t="s">
        <v>606</v>
      </c>
      <c r="H1389" s="5">
        <v>533.96</v>
      </c>
      <c r="I1389" s="5">
        <v>108905.77000000003</v>
      </c>
    </row>
    <row r="1390" spans="1:9" outlineLevel="1" x14ac:dyDescent="0.25">
      <c r="A1390" s="2" t="s">
        <v>157</v>
      </c>
      <c r="B1390" s="2" t="s">
        <v>292</v>
      </c>
      <c r="C1390" s="2" t="s">
        <v>3</v>
      </c>
      <c r="D1390" s="2" t="s">
        <v>4</v>
      </c>
      <c r="E1390" s="2" t="s">
        <v>966</v>
      </c>
      <c r="F1390" s="2" t="s">
        <v>1079</v>
      </c>
      <c r="G1390" s="2" t="s">
        <v>968</v>
      </c>
      <c r="H1390" s="5">
        <v>2189.6</v>
      </c>
      <c r="I1390" s="5">
        <v>111095.37000000004</v>
      </c>
    </row>
    <row r="1391" spans="1:9" outlineLevel="1" x14ac:dyDescent="0.25">
      <c r="A1391" s="2" t="s">
        <v>157</v>
      </c>
      <c r="B1391" s="2" t="s">
        <v>292</v>
      </c>
      <c r="C1391" s="2" t="s">
        <v>3</v>
      </c>
      <c r="D1391" s="2" t="s">
        <v>4</v>
      </c>
      <c r="E1391" s="2" t="s">
        <v>626</v>
      </c>
      <c r="F1391" s="2" t="s">
        <v>1078</v>
      </c>
      <c r="G1391" s="2" t="s">
        <v>606</v>
      </c>
      <c r="H1391" s="5">
        <v>529.96</v>
      </c>
      <c r="I1391" s="5">
        <v>111625.33000000005</v>
      </c>
    </row>
    <row r="1392" spans="1:9" outlineLevel="1" x14ac:dyDescent="0.25">
      <c r="A1392" s="2" t="s">
        <v>157</v>
      </c>
      <c r="B1392" s="2" t="s">
        <v>1080</v>
      </c>
      <c r="C1392" s="2" t="s">
        <v>3</v>
      </c>
      <c r="D1392" s="2" t="s">
        <v>4</v>
      </c>
      <c r="E1392" s="2" t="s">
        <v>648</v>
      </c>
      <c r="F1392" s="2" t="s">
        <v>890</v>
      </c>
      <c r="G1392" s="2" t="s">
        <v>650</v>
      </c>
      <c r="H1392" s="5">
        <v>46.03</v>
      </c>
      <c r="I1392" s="5">
        <v>111671.36000000004</v>
      </c>
    </row>
    <row r="1393" spans="1:9" outlineLevel="1" x14ac:dyDescent="0.25">
      <c r="A1393" s="2" t="s">
        <v>157</v>
      </c>
      <c r="B1393" s="2" t="s">
        <v>1080</v>
      </c>
      <c r="C1393" s="2" t="s">
        <v>3</v>
      </c>
      <c r="D1393" s="2" t="s">
        <v>4</v>
      </c>
      <c r="E1393" s="2" t="s">
        <v>711</v>
      </c>
      <c r="F1393" s="2" t="s">
        <v>712</v>
      </c>
      <c r="G1393" s="2" t="s">
        <v>635</v>
      </c>
      <c r="H1393" s="5">
        <v>324.48</v>
      </c>
      <c r="I1393" s="5">
        <v>111995.84000000004</v>
      </c>
    </row>
    <row r="1394" spans="1:9" outlineLevel="1" x14ac:dyDescent="0.25">
      <c r="A1394" s="2" t="s">
        <v>157</v>
      </c>
      <c r="B1394" s="2" t="s">
        <v>1080</v>
      </c>
      <c r="C1394" s="2" t="s">
        <v>3</v>
      </c>
      <c r="D1394" s="2" t="s">
        <v>4</v>
      </c>
      <c r="E1394" s="2" t="s">
        <v>1019</v>
      </c>
      <c r="F1394" s="2" t="s">
        <v>1081</v>
      </c>
      <c r="G1394" s="2" t="s">
        <v>1021</v>
      </c>
      <c r="H1394" s="5">
        <v>46.93</v>
      </c>
      <c r="I1394" s="5">
        <v>112042.77000000003</v>
      </c>
    </row>
    <row r="1395" spans="1:9" outlineLevel="1" x14ac:dyDescent="0.25">
      <c r="A1395" s="2" t="s">
        <v>157</v>
      </c>
      <c r="B1395" s="2" t="s">
        <v>1080</v>
      </c>
      <c r="C1395" s="2" t="s">
        <v>3</v>
      </c>
      <c r="D1395" s="2" t="s">
        <v>4</v>
      </c>
      <c r="E1395" s="2" t="s">
        <v>966</v>
      </c>
      <c r="F1395" s="2" t="s">
        <v>1082</v>
      </c>
      <c r="G1395" s="2" t="s">
        <v>968</v>
      </c>
      <c r="H1395" s="5">
        <v>218.96</v>
      </c>
      <c r="I1395" s="5">
        <v>112261.73000000004</v>
      </c>
    </row>
    <row r="1396" spans="1:9" outlineLevel="1" x14ac:dyDescent="0.25">
      <c r="A1396" s="2" t="s">
        <v>157</v>
      </c>
      <c r="B1396" s="2" t="s">
        <v>1083</v>
      </c>
      <c r="C1396" s="2" t="s">
        <v>3</v>
      </c>
      <c r="D1396" s="2" t="s">
        <v>4</v>
      </c>
      <c r="E1396" s="2" t="s">
        <v>711</v>
      </c>
      <c r="F1396" s="2" t="s">
        <v>712</v>
      </c>
      <c r="G1396" s="2" t="s">
        <v>635</v>
      </c>
      <c r="H1396" s="5">
        <v>108.16</v>
      </c>
      <c r="I1396" s="5">
        <v>112369.89000000004</v>
      </c>
    </row>
    <row r="1397" spans="1:9" outlineLevel="1" x14ac:dyDescent="0.25">
      <c r="A1397" s="2" t="s">
        <v>157</v>
      </c>
      <c r="B1397" s="2" t="s">
        <v>1083</v>
      </c>
      <c r="C1397" s="2" t="s">
        <v>3</v>
      </c>
      <c r="D1397" s="2" t="s">
        <v>4</v>
      </c>
      <c r="E1397" s="2" t="s">
        <v>711</v>
      </c>
      <c r="F1397" s="2" t="s">
        <v>712</v>
      </c>
      <c r="G1397" s="2" t="s">
        <v>635</v>
      </c>
      <c r="H1397" s="5">
        <v>465</v>
      </c>
      <c r="I1397" s="5">
        <v>112834.89000000004</v>
      </c>
    </row>
    <row r="1398" spans="1:9" outlineLevel="1" x14ac:dyDescent="0.25">
      <c r="A1398" s="2" t="s">
        <v>157</v>
      </c>
      <c r="B1398" s="2" t="s">
        <v>1083</v>
      </c>
      <c r="C1398" s="2" t="s">
        <v>3</v>
      </c>
      <c r="D1398" s="2" t="s">
        <v>4</v>
      </c>
      <c r="E1398" s="2" t="s">
        <v>1084</v>
      </c>
      <c r="F1398" s="2" t="s">
        <v>1085</v>
      </c>
      <c r="G1398" s="2" t="s">
        <v>49</v>
      </c>
      <c r="H1398" s="5">
        <v>44.75</v>
      </c>
      <c r="I1398" s="5">
        <v>112879.64000000004</v>
      </c>
    </row>
    <row r="1399" spans="1:9" outlineLevel="1" x14ac:dyDescent="0.25">
      <c r="A1399" s="2" t="s">
        <v>157</v>
      </c>
      <c r="B1399" s="2" t="s">
        <v>1083</v>
      </c>
      <c r="C1399" s="2" t="s">
        <v>3</v>
      </c>
      <c r="D1399" s="2" t="s">
        <v>4</v>
      </c>
      <c r="E1399" s="2" t="s">
        <v>604</v>
      </c>
      <c r="F1399" s="2" t="s">
        <v>1086</v>
      </c>
      <c r="G1399" s="2" t="s">
        <v>606</v>
      </c>
      <c r="H1399" s="5">
        <v>16.989999999999998</v>
      </c>
      <c r="I1399" s="5">
        <v>112896.63000000005</v>
      </c>
    </row>
    <row r="1400" spans="1:9" outlineLevel="1" x14ac:dyDescent="0.25">
      <c r="A1400" s="2" t="s">
        <v>157</v>
      </c>
      <c r="B1400" s="2" t="s">
        <v>1083</v>
      </c>
      <c r="C1400" s="2" t="s">
        <v>3</v>
      </c>
      <c r="D1400" s="2" t="s">
        <v>4</v>
      </c>
      <c r="E1400" s="2" t="s">
        <v>604</v>
      </c>
      <c r="F1400" s="2" t="s">
        <v>1087</v>
      </c>
      <c r="G1400" s="2" t="s">
        <v>606</v>
      </c>
      <c r="H1400" s="5">
        <v>16.989999999999998</v>
      </c>
      <c r="I1400" s="5">
        <v>112913.62000000005</v>
      </c>
    </row>
    <row r="1401" spans="1:9" outlineLevel="1" x14ac:dyDescent="0.25">
      <c r="A1401" s="2" t="s">
        <v>157</v>
      </c>
      <c r="B1401" s="2" t="s">
        <v>1083</v>
      </c>
      <c r="C1401" s="2" t="s">
        <v>3</v>
      </c>
      <c r="D1401" s="2" t="s">
        <v>4</v>
      </c>
      <c r="E1401" s="2" t="s">
        <v>4</v>
      </c>
      <c r="F1401" s="2" t="s">
        <v>1088</v>
      </c>
      <c r="G1401" s="2" t="s">
        <v>657</v>
      </c>
      <c r="H1401" s="5">
        <v>2830</v>
      </c>
      <c r="I1401" s="5">
        <v>115743.62000000005</v>
      </c>
    </row>
    <row r="1402" spans="1:9" outlineLevel="1" x14ac:dyDescent="0.25">
      <c r="A1402" s="2" t="s">
        <v>157</v>
      </c>
      <c r="B1402" s="2" t="s">
        <v>1089</v>
      </c>
      <c r="C1402" s="2" t="s">
        <v>3</v>
      </c>
      <c r="D1402" s="2" t="s">
        <v>4</v>
      </c>
      <c r="E1402" s="2" t="s">
        <v>626</v>
      </c>
      <c r="F1402" s="2" t="s">
        <v>637</v>
      </c>
      <c r="G1402" s="2" t="s">
        <v>73</v>
      </c>
      <c r="H1402" s="5">
        <v>3291.75</v>
      </c>
      <c r="I1402" s="5">
        <v>119035.37000000005</v>
      </c>
    </row>
    <row r="1403" spans="1:9" outlineLevel="1" x14ac:dyDescent="0.25">
      <c r="A1403" s="2" t="s">
        <v>157</v>
      </c>
      <c r="B1403" s="2" t="s">
        <v>1089</v>
      </c>
      <c r="C1403" s="2" t="s">
        <v>3</v>
      </c>
      <c r="D1403" s="2" t="s">
        <v>4</v>
      </c>
      <c r="E1403" s="2" t="s">
        <v>626</v>
      </c>
      <c r="F1403" s="2" t="s">
        <v>637</v>
      </c>
      <c r="G1403" s="2" t="s">
        <v>73</v>
      </c>
      <c r="H1403" s="5">
        <v>29.99</v>
      </c>
      <c r="I1403" s="5">
        <v>119065.36000000006</v>
      </c>
    </row>
    <row r="1404" spans="1:9" outlineLevel="1" x14ac:dyDescent="0.25">
      <c r="A1404" s="2" t="s">
        <v>157</v>
      </c>
      <c r="B1404" s="2" t="s">
        <v>1089</v>
      </c>
      <c r="C1404" s="2" t="s">
        <v>3</v>
      </c>
      <c r="D1404" s="2" t="s">
        <v>4</v>
      </c>
      <c r="E1404" s="2" t="s">
        <v>648</v>
      </c>
      <c r="F1404" s="2" t="s">
        <v>890</v>
      </c>
      <c r="G1404" s="2" t="s">
        <v>650</v>
      </c>
      <c r="H1404" s="5">
        <v>825.53</v>
      </c>
      <c r="I1404" s="5">
        <v>119890.89000000006</v>
      </c>
    </row>
    <row r="1405" spans="1:9" outlineLevel="1" x14ac:dyDescent="0.25">
      <c r="A1405" s="2" t="s">
        <v>157</v>
      </c>
      <c r="B1405" s="2" t="s">
        <v>1089</v>
      </c>
      <c r="C1405" s="2" t="s">
        <v>3</v>
      </c>
      <c r="D1405" s="2" t="s">
        <v>4</v>
      </c>
      <c r="E1405" s="2" t="s">
        <v>624</v>
      </c>
      <c r="F1405" s="2" t="s">
        <v>705</v>
      </c>
      <c r="G1405" s="2" t="s">
        <v>606</v>
      </c>
      <c r="H1405" s="5">
        <v>54.85</v>
      </c>
      <c r="I1405" s="5">
        <v>119945.74000000006</v>
      </c>
    </row>
    <row r="1406" spans="1:9" outlineLevel="1" x14ac:dyDescent="0.25">
      <c r="A1406" s="2" t="s">
        <v>157</v>
      </c>
      <c r="B1406" s="2" t="s">
        <v>1089</v>
      </c>
      <c r="C1406" s="2" t="s">
        <v>3</v>
      </c>
      <c r="D1406" s="2" t="s">
        <v>4</v>
      </c>
      <c r="E1406" s="2" t="s">
        <v>604</v>
      </c>
      <c r="F1406" s="2" t="s">
        <v>618</v>
      </c>
      <c r="G1406" s="2" t="s">
        <v>606</v>
      </c>
      <c r="H1406" s="5">
        <v>27.74</v>
      </c>
      <c r="I1406" s="5">
        <v>119973.48000000007</v>
      </c>
    </row>
    <row r="1407" spans="1:9" outlineLevel="1" x14ac:dyDescent="0.25">
      <c r="A1407" s="2" t="s">
        <v>157</v>
      </c>
      <c r="B1407" s="2" t="s">
        <v>1089</v>
      </c>
      <c r="C1407" s="2" t="s">
        <v>3</v>
      </c>
      <c r="D1407" s="2" t="s">
        <v>4</v>
      </c>
      <c r="E1407" s="2" t="s">
        <v>604</v>
      </c>
      <c r="F1407" s="2" t="s">
        <v>618</v>
      </c>
      <c r="G1407" s="2" t="s">
        <v>606</v>
      </c>
      <c r="H1407" s="5">
        <v>25.63</v>
      </c>
      <c r="I1407" s="5">
        <v>119999.11000000007</v>
      </c>
    </row>
    <row r="1408" spans="1:9" outlineLevel="1" x14ac:dyDescent="0.25">
      <c r="A1408" s="2" t="s">
        <v>157</v>
      </c>
      <c r="B1408" s="2" t="s">
        <v>1089</v>
      </c>
      <c r="C1408" s="2" t="s">
        <v>3</v>
      </c>
      <c r="D1408" s="2" t="s">
        <v>4</v>
      </c>
      <c r="E1408" s="2" t="s">
        <v>604</v>
      </c>
      <c r="F1408" s="2" t="s">
        <v>618</v>
      </c>
      <c r="G1408" s="2" t="s">
        <v>606</v>
      </c>
      <c r="H1408" s="5">
        <v>426.99</v>
      </c>
      <c r="I1408" s="5">
        <v>120426.10000000008</v>
      </c>
    </row>
    <row r="1409" spans="1:9" outlineLevel="1" x14ac:dyDescent="0.25">
      <c r="A1409" s="2" t="s">
        <v>157</v>
      </c>
      <c r="B1409" s="2" t="s">
        <v>1089</v>
      </c>
      <c r="C1409" s="2" t="s">
        <v>3</v>
      </c>
      <c r="D1409" s="2" t="s">
        <v>4</v>
      </c>
      <c r="E1409" s="2" t="s">
        <v>604</v>
      </c>
      <c r="F1409" s="2" t="s">
        <v>618</v>
      </c>
      <c r="G1409" s="2" t="s">
        <v>606</v>
      </c>
      <c r="H1409" s="5">
        <v>106.72</v>
      </c>
      <c r="I1409" s="5">
        <v>120532.82000000008</v>
      </c>
    </row>
    <row r="1410" spans="1:9" outlineLevel="1" x14ac:dyDescent="0.25">
      <c r="A1410" s="2" t="s">
        <v>157</v>
      </c>
      <c r="B1410" s="2" t="s">
        <v>1089</v>
      </c>
      <c r="C1410" s="2" t="s">
        <v>3</v>
      </c>
      <c r="D1410" s="2" t="s">
        <v>4</v>
      </c>
      <c r="E1410" s="2" t="s">
        <v>604</v>
      </c>
      <c r="F1410" s="2" t="s">
        <v>618</v>
      </c>
      <c r="G1410" s="2" t="s">
        <v>606</v>
      </c>
      <c r="H1410" s="5">
        <v>1135.0899999999999</v>
      </c>
      <c r="I1410" s="5">
        <v>121667.91000000008</v>
      </c>
    </row>
    <row r="1411" spans="1:9" outlineLevel="1" x14ac:dyDescent="0.25">
      <c r="A1411" s="2" t="s">
        <v>157</v>
      </c>
      <c r="B1411" s="2" t="s">
        <v>1089</v>
      </c>
      <c r="C1411" s="2" t="s">
        <v>3</v>
      </c>
      <c r="D1411" s="2" t="s">
        <v>4</v>
      </c>
      <c r="E1411" s="2" t="s">
        <v>924</v>
      </c>
      <c r="F1411" s="2" t="s">
        <v>1090</v>
      </c>
      <c r="G1411" s="2" t="s">
        <v>94</v>
      </c>
      <c r="H1411" s="5">
        <v>604.87</v>
      </c>
      <c r="I1411" s="5">
        <v>122272.78000000007</v>
      </c>
    </row>
    <row r="1412" spans="1:9" outlineLevel="1" x14ac:dyDescent="0.25">
      <c r="A1412" s="2" t="s">
        <v>157</v>
      </c>
      <c r="B1412" s="2" t="s">
        <v>1089</v>
      </c>
      <c r="C1412" s="2" t="s">
        <v>3</v>
      </c>
      <c r="D1412" s="2" t="s">
        <v>4</v>
      </c>
      <c r="E1412" s="2" t="s">
        <v>47</v>
      </c>
      <c r="F1412" s="2" t="s">
        <v>1043</v>
      </c>
      <c r="G1412" s="2" t="s">
        <v>49</v>
      </c>
      <c r="H1412" s="5">
        <v>4485.59</v>
      </c>
      <c r="I1412" s="5">
        <v>126758.37000000007</v>
      </c>
    </row>
    <row r="1413" spans="1:9" outlineLevel="1" x14ac:dyDescent="0.25">
      <c r="A1413" s="2" t="s">
        <v>157</v>
      </c>
      <c r="B1413" s="2" t="s">
        <v>1089</v>
      </c>
      <c r="C1413" s="2" t="s">
        <v>3</v>
      </c>
      <c r="D1413" s="2" t="s">
        <v>4</v>
      </c>
      <c r="E1413" s="2" t="s">
        <v>1091</v>
      </c>
      <c r="F1413" s="2" t="s">
        <v>1092</v>
      </c>
      <c r="G1413" s="2" t="s">
        <v>1093</v>
      </c>
      <c r="H1413" s="5">
        <v>20</v>
      </c>
      <c r="I1413" s="5">
        <v>126778.37000000007</v>
      </c>
    </row>
    <row r="1414" spans="1:9" outlineLevel="1" x14ac:dyDescent="0.25">
      <c r="A1414" s="2" t="s">
        <v>157</v>
      </c>
      <c r="B1414" s="2" t="s">
        <v>1089</v>
      </c>
      <c r="C1414" s="2" t="s">
        <v>3</v>
      </c>
      <c r="D1414" s="2" t="s">
        <v>4</v>
      </c>
      <c r="E1414" s="2" t="s">
        <v>679</v>
      </c>
      <c r="F1414" s="2" t="s">
        <v>1094</v>
      </c>
      <c r="G1414" s="2" t="s">
        <v>55</v>
      </c>
      <c r="H1414" s="5">
        <v>722.08</v>
      </c>
      <c r="I1414" s="5">
        <v>127500.45000000007</v>
      </c>
    </row>
    <row r="1415" spans="1:9" outlineLevel="1" x14ac:dyDescent="0.25">
      <c r="A1415" s="2" t="s">
        <v>157</v>
      </c>
      <c r="B1415" s="2" t="s">
        <v>1089</v>
      </c>
      <c r="C1415" s="2" t="s">
        <v>3</v>
      </c>
      <c r="D1415" s="2" t="s">
        <v>4</v>
      </c>
      <c r="E1415" s="2" t="s">
        <v>954</v>
      </c>
      <c r="F1415" s="2" t="s">
        <v>1095</v>
      </c>
      <c r="G1415" s="2" t="s">
        <v>693</v>
      </c>
      <c r="H1415" s="5">
        <v>4000</v>
      </c>
      <c r="I1415" s="5">
        <v>131500.45000000007</v>
      </c>
    </row>
    <row r="1416" spans="1:9" outlineLevel="1" x14ac:dyDescent="0.25">
      <c r="A1416" s="2" t="s">
        <v>157</v>
      </c>
      <c r="B1416" s="2" t="s">
        <v>1089</v>
      </c>
      <c r="C1416" s="2" t="s">
        <v>3</v>
      </c>
      <c r="D1416" s="2" t="s">
        <v>4</v>
      </c>
      <c r="E1416" s="2" t="s">
        <v>681</v>
      </c>
      <c r="F1416" s="2" t="s">
        <v>742</v>
      </c>
      <c r="G1416" s="2" t="s">
        <v>137</v>
      </c>
      <c r="H1416" s="5">
        <v>29.99</v>
      </c>
      <c r="I1416" s="5">
        <v>131530.44000000006</v>
      </c>
    </row>
    <row r="1417" spans="1:9" outlineLevel="1" x14ac:dyDescent="0.25">
      <c r="A1417" s="2" t="s">
        <v>157</v>
      </c>
      <c r="B1417" s="2" t="s">
        <v>1089</v>
      </c>
      <c r="C1417" s="2" t="s">
        <v>3</v>
      </c>
      <c r="D1417" s="2" t="s">
        <v>4</v>
      </c>
      <c r="E1417" s="2" t="s">
        <v>924</v>
      </c>
      <c r="F1417" s="2" t="s">
        <v>1090</v>
      </c>
      <c r="G1417" s="2" t="s">
        <v>94</v>
      </c>
      <c r="H1417" s="5">
        <v>260.49</v>
      </c>
      <c r="I1417" s="5">
        <v>131790.93000000005</v>
      </c>
    </row>
    <row r="1418" spans="1:9" outlineLevel="1" x14ac:dyDescent="0.25">
      <c r="A1418" s="2" t="s">
        <v>157</v>
      </c>
      <c r="B1418" s="2" t="s">
        <v>1096</v>
      </c>
      <c r="C1418" s="2" t="s">
        <v>3</v>
      </c>
      <c r="D1418" s="2" t="s">
        <v>4</v>
      </c>
      <c r="E1418" s="2" t="s">
        <v>711</v>
      </c>
      <c r="F1418" s="2" t="s">
        <v>712</v>
      </c>
      <c r="G1418" s="2" t="s">
        <v>635</v>
      </c>
      <c r="H1418" s="5">
        <v>310</v>
      </c>
      <c r="I1418" s="5">
        <v>132100.93000000005</v>
      </c>
    </row>
    <row r="1419" spans="1:9" outlineLevel="1" x14ac:dyDescent="0.25">
      <c r="A1419" s="2" t="s">
        <v>157</v>
      </c>
      <c r="B1419" s="2" t="s">
        <v>1096</v>
      </c>
      <c r="C1419" s="2" t="s">
        <v>3</v>
      </c>
      <c r="D1419" s="2" t="s">
        <v>4</v>
      </c>
      <c r="E1419" s="2" t="s">
        <v>624</v>
      </c>
      <c r="F1419" s="2" t="s">
        <v>705</v>
      </c>
      <c r="G1419" s="2" t="s">
        <v>606</v>
      </c>
      <c r="H1419" s="5">
        <v>539.70000000000005</v>
      </c>
      <c r="I1419" s="5">
        <v>132640.63000000006</v>
      </c>
    </row>
    <row r="1420" spans="1:9" outlineLevel="1" x14ac:dyDescent="0.25">
      <c r="A1420" s="2" t="s">
        <v>157</v>
      </c>
      <c r="B1420" s="2" t="s">
        <v>1096</v>
      </c>
      <c r="C1420" s="2" t="s">
        <v>3</v>
      </c>
      <c r="D1420" s="2" t="s">
        <v>4</v>
      </c>
      <c r="E1420" s="2" t="s">
        <v>1062</v>
      </c>
      <c r="F1420" s="2" t="s">
        <v>1063</v>
      </c>
      <c r="G1420" s="2" t="s">
        <v>778</v>
      </c>
      <c r="H1420" s="5">
        <v>24.05</v>
      </c>
      <c r="I1420" s="5">
        <v>132664.68000000005</v>
      </c>
    </row>
    <row r="1421" spans="1:9" outlineLevel="1" x14ac:dyDescent="0.25">
      <c r="A1421" s="2" t="s">
        <v>157</v>
      </c>
      <c r="B1421" s="2" t="s">
        <v>295</v>
      </c>
      <c r="C1421" s="2" t="s">
        <v>3</v>
      </c>
      <c r="D1421" s="2" t="s">
        <v>4</v>
      </c>
      <c r="E1421" s="2" t="s">
        <v>624</v>
      </c>
      <c r="F1421" s="2" t="s">
        <v>705</v>
      </c>
      <c r="G1421" s="2" t="s">
        <v>606</v>
      </c>
      <c r="H1421" s="5">
        <v>293.61</v>
      </c>
      <c r="I1421" s="5">
        <v>132958.29000000004</v>
      </c>
    </row>
    <row r="1422" spans="1:9" outlineLevel="1" x14ac:dyDescent="0.25">
      <c r="A1422" s="2" t="s">
        <v>157</v>
      </c>
      <c r="B1422" s="2" t="s">
        <v>295</v>
      </c>
      <c r="C1422" s="2" t="s">
        <v>3</v>
      </c>
      <c r="D1422" s="2" t="s">
        <v>4</v>
      </c>
      <c r="E1422" s="2" t="s">
        <v>899</v>
      </c>
      <c r="F1422" s="2" t="s">
        <v>900</v>
      </c>
      <c r="G1422" s="2" t="s">
        <v>635</v>
      </c>
      <c r="H1422" s="5">
        <v>399.99</v>
      </c>
      <c r="I1422" s="5">
        <v>133358.28000000003</v>
      </c>
    </row>
    <row r="1423" spans="1:9" outlineLevel="1" x14ac:dyDescent="0.25">
      <c r="A1423" s="2" t="s">
        <v>157</v>
      </c>
      <c r="B1423" s="2" t="s">
        <v>295</v>
      </c>
      <c r="C1423" s="2" t="s">
        <v>3</v>
      </c>
      <c r="D1423" s="2" t="s">
        <v>4</v>
      </c>
      <c r="E1423" s="2" t="s">
        <v>899</v>
      </c>
      <c r="F1423" s="2" t="s">
        <v>900</v>
      </c>
      <c r="G1423" s="2" t="s">
        <v>635</v>
      </c>
      <c r="H1423" s="5">
        <v>399.99</v>
      </c>
      <c r="I1423" s="5">
        <v>133758.27000000002</v>
      </c>
    </row>
    <row r="1424" spans="1:9" outlineLevel="1" x14ac:dyDescent="0.25">
      <c r="A1424" s="2" t="s">
        <v>157</v>
      </c>
      <c r="B1424" s="2" t="s">
        <v>295</v>
      </c>
      <c r="C1424" s="2" t="s">
        <v>3</v>
      </c>
      <c r="D1424" s="2" t="s">
        <v>4</v>
      </c>
      <c r="E1424" s="2" t="s">
        <v>899</v>
      </c>
      <c r="F1424" s="2" t="s">
        <v>900</v>
      </c>
      <c r="G1424" s="2" t="s">
        <v>635</v>
      </c>
      <c r="H1424" s="5">
        <v>399.99</v>
      </c>
      <c r="I1424" s="5">
        <v>134158.26</v>
      </c>
    </row>
    <row r="1425" spans="1:9" outlineLevel="1" x14ac:dyDescent="0.25">
      <c r="A1425" s="2" t="s">
        <v>157</v>
      </c>
      <c r="B1425" s="2" t="s">
        <v>295</v>
      </c>
      <c r="C1425" s="2" t="s">
        <v>603</v>
      </c>
      <c r="D1425" s="2" t="s">
        <v>4</v>
      </c>
      <c r="E1425" s="2" t="s">
        <v>1028</v>
      </c>
      <c r="F1425" s="2" t="s">
        <v>1029</v>
      </c>
      <c r="G1425" s="2" t="s">
        <v>1030</v>
      </c>
      <c r="H1425" s="5">
        <v>-5000</v>
      </c>
      <c r="I1425" s="5">
        <v>129158.26000000001</v>
      </c>
    </row>
    <row r="1426" spans="1:9" outlineLevel="1" x14ac:dyDescent="0.25">
      <c r="A1426" s="2" t="s">
        <v>157</v>
      </c>
      <c r="B1426" s="2" t="s">
        <v>1097</v>
      </c>
      <c r="C1426" s="2" t="s">
        <v>3</v>
      </c>
      <c r="D1426" s="2" t="s">
        <v>4</v>
      </c>
      <c r="E1426" s="2" t="s">
        <v>604</v>
      </c>
      <c r="F1426" s="2" t="s">
        <v>618</v>
      </c>
      <c r="G1426" s="2" t="s">
        <v>606</v>
      </c>
      <c r="H1426" s="5">
        <v>27.74</v>
      </c>
      <c r="I1426" s="5">
        <v>129186.00000000001</v>
      </c>
    </row>
    <row r="1427" spans="1:9" outlineLevel="1" x14ac:dyDescent="0.25">
      <c r="A1427" s="2" t="s">
        <v>157</v>
      </c>
      <c r="B1427" s="2" t="s">
        <v>1097</v>
      </c>
      <c r="C1427" s="2" t="s">
        <v>3</v>
      </c>
      <c r="D1427" s="2" t="s">
        <v>4</v>
      </c>
      <c r="E1427" s="2" t="s">
        <v>604</v>
      </c>
      <c r="F1427" s="2" t="s">
        <v>618</v>
      </c>
      <c r="G1427" s="2" t="s">
        <v>606</v>
      </c>
      <c r="H1427" s="5">
        <v>547.12</v>
      </c>
      <c r="I1427" s="5">
        <v>129733.12000000001</v>
      </c>
    </row>
    <row r="1428" spans="1:9" outlineLevel="1" x14ac:dyDescent="0.25">
      <c r="A1428" s="2" t="s">
        <v>157</v>
      </c>
      <c r="B1428" s="2" t="s">
        <v>1097</v>
      </c>
      <c r="C1428" s="2" t="s">
        <v>3</v>
      </c>
      <c r="D1428" s="2" t="s">
        <v>4</v>
      </c>
      <c r="E1428" s="2" t="s">
        <v>604</v>
      </c>
      <c r="F1428" s="2" t="s">
        <v>618</v>
      </c>
      <c r="G1428" s="2" t="s">
        <v>606</v>
      </c>
      <c r="H1428" s="5">
        <v>202.77</v>
      </c>
      <c r="I1428" s="5">
        <v>129935.89000000001</v>
      </c>
    </row>
    <row r="1429" spans="1:9" outlineLevel="1" x14ac:dyDescent="0.25">
      <c r="A1429" s="2" t="s">
        <v>157</v>
      </c>
      <c r="B1429" s="2" t="s">
        <v>1097</v>
      </c>
      <c r="C1429" s="2" t="s">
        <v>3</v>
      </c>
      <c r="D1429" s="2" t="s">
        <v>4</v>
      </c>
      <c r="E1429" s="2" t="s">
        <v>648</v>
      </c>
      <c r="F1429" s="2" t="s">
        <v>1098</v>
      </c>
      <c r="G1429" s="2" t="s">
        <v>606</v>
      </c>
      <c r="H1429" s="5">
        <v>90</v>
      </c>
      <c r="I1429" s="5">
        <v>130025.89000000001</v>
      </c>
    </row>
    <row r="1430" spans="1:9" outlineLevel="1" x14ac:dyDescent="0.25">
      <c r="A1430" s="2" t="s">
        <v>157</v>
      </c>
      <c r="B1430" s="2" t="s">
        <v>1097</v>
      </c>
      <c r="C1430" s="2" t="s">
        <v>3</v>
      </c>
      <c r="D1430" s="2" t="s">
        <v>4</v>
      </c>
      <c r="E1430" s="2" t="s">
        <v>648</v>
      </c>
      <c r="F1430" s="2" t="s">
        <v>1098</v>
      </c>
      <c r="G1430" s="2" t="s">
        <v>606</v>
      </c>
      <c r="H1430" s="5">
        <v>164</v>
      </c>
      <c r="I1430" s="5">
        <v>130189.89000000001</v>
      </c>
    </row>
    <row r="1431" spans="1:9" outlineLevel="1" x14ac:dyDescent="0.25">
      <c r="A1431" s="2" t="s">
        <v>157</v>
      </c>
      <c r="B1431" s="2" t="s">
        <v>298</v>
      </c>
      <c r="C1431" s="2" t="s">
        <v>3</v>
      </c>
      <c r="D1431" s="2" t="s">
        <v>4</v>
      </c>
      <c r="E1431" s="2" t="s">
        <v>624</v>
      </c>
      <c r="F1431" s="2" t="s">
        <v>705</v>
      </c>
      <c r="G1431" s="2" t="s">
        <v>606</v>
      </c>
      <c r="H1431" s="5">
        <v>1100.31</v>
      </c>
      <c r="I1431" s="5">
        <v>131290.20000000001</v>
      </c>
    </row>
    <row r="1432" spans="1:9" outlineLevel="1" x14ac:dyDescent="0.25">
      <c r="A1432" s="2" t="s">
        <v>157</v>
      </c>
      <c r="B1432" s="2" t="s">
        <v>298</v>
      </c>
      <c r="C1432" s="2" t="s">
        <v>3</v>
      </c>
      <c r="D1432" s="2" t="s">
        <v>4</v>
      </c>
      <c r="E1432" s="2" t="s">
        <v>604</v>
      </c>
      <c r="F1432" s="2" t="s">
        <v>618</v>
      </c>
      <c r="G1432" s="2" t="s">
        <v>606</v>
      </c>
      <c r="H1432" s="5">
        <v>532.67999999999995</v>
      </c>
      <c r="I1432" s="5">
        <v>131822.88</v>
      </c>
    </row>
    <row r="1433" spans="1:9" outlineLevel="1" x14ac:dyDescent="0.25">
      <c r="A1433" s="2" t="s">
        <v>157</v>
      </c>
      <c r="B1433" s="2" t="s">
        <v>298</v>
      </c>
      <c r="C1433" s="2" t="s">
        <v>3</v>
      </c>
      <c r="D1433" s="2" t="s">
        <v>4</v>
      </c>
      <c r="E1433" s="2" t="s">
        <v>624</v>
      </c>
      <c r="F1433" s="2" t="s">
        <v>1099</v>
      </c>
      <c r="G1433" s="2" t="s">
        <v>606</v>
      </c>
      <c r="H1433" s="5">
        <v>2346.37</v>
      </c>
      <c r="I1433" s="5">
        <v>134169.25</v>
      </c>
    </row>
    <row r="1434" spans="1:9" outlineLevel="1" x14ac:dyDescent="0.25">
      <c r="A1434" s="2" t="s">
        <v>157</v>
      </c>
      <c r="B1434" s="2" t="s">
        <v>298</v>
      </c>
      <c r="C1434" s="2" t="s">
        <v>3</v>
      </c>
      <c r="D1434" s="2" t="s">
        <v>4</v>
      </c>
      <c r="E1434" s="2" t="s">
        <v>4</v>
      </c>
      <c r="F1434" s="2" t="s">
        <v>1100</v>
      </c>
      <c r="G1434" s="2" t="s">
        <v>55</v>
      </c>
      <c r="H1434" s="5">
        <v>284</v>
      </c>
      <c r="I1434" s="5">
        <v>134453.25</v>
      </c>
    </row>
    <row r="1435" spans="1:9" outlineLevel="1" x14ac:dyDescent="0.25">
      <c r="A1435" s="2" t="s">
        <v>157</v>
      </c>
      <c r="B1435" s="2" t="s">
        <v>298</v>
      </c>
      <c r="C1435" s="2" t="s">
        <v>3</v>
      </c>
      <c r="D1435" s="2" t="s">
        <v>4</v>
      </c>
      <c r="E1435" s="2" t="s">
        <v>4</v>
      </c>
      <c r="F1435" s="2" t="s">
        <v>1101</v>
      </c>
      <c r="G1435" s="2" t="s">
        <v>778</v>
      </c>
      <c r="H1435" s="5">
        <v>410.26</v>
      </c>
      <c r="I1435" s="5">
        <v>134863.51</v>
      </c>
    </row>
    <row r="1436" spans="1:9" outlineLevel="1" x14ac:dyDescent="0.25">
      <c r="A1436" s="2" t="s">
        <v>157</v>
      </c>
      <c r="B1436" s="2" t="s">
        <v>298</v>
      </c>
      <c r="C1436" s="2" t="s">
        <v>3</v>
      </c>
      <c r="D1436" s="2" t="s">
        <v>4</v>
      </c>
      <c r="E1436" s="2" t="s">
        <v>4</v>
      </c>
      <c r="F1436" s="2" t="s">
        <v>1102</v>
      </c>
      <c r="G1436" s="2" t="s">
        <v>657</v>
      </c>
      <c r="H1436" s="5">
        <v>216.08</v>
      </c>
      <c r="I1436" s="5">
        <v>135079.59</v>
      </c>
    </row>
    <row r="1437" spans="1:9" outlineLevel="1" x14ac:dyDescent="0.25">
      <c r="A1437" s="2" t="s">
        <v>157</v>
      </c>
      <c r="B1437" s="2" t="s">
        <v>1103</v>
      </c>
      <c r="C1437" s="2" t="s">
        <v>3</v>
      </c>
      <c r="D1437" s="2" t="s">
        <v>4</v>
      </c>
      <c r="E1437" s="2" t="s">
        <v>711</v>
      </c>
      <c r="F1437" s="2" t="s">
        <v>712</v>
      </c>
      <c r="G1437" s="2" t="s">
        <v>635</v>
      </c>
      <c r="H1437" s="5">
        <v>465</v>
      </c>
      <c r="I1437" s="5">
        <v>135544.59</v>
      </c>
    </row>
    <row r="1438" spans="1:9" outlineLevel="1" x14ac:dyDescent="0.25">
      <c r="A1438" s="2" t="s">
        <v>157</v>
      </c>
      <c r="B1438" s="2" t="s">
        <v>1103</v>
      </c>
      <c r="C1438" s="2" t="s">
        <v>603</v>
      </c>
      <c r="D1438" s="2" t="s">
        <v>4</v>
      </c>
      <c r="E1438" s="2" t="s">
        <v>604</v>
      </c>
      <c r="F1438" s="2" t="s">
        <v>1104</v>
      </c>
      <c r="G1438" s="2" t="s">
        <v>606</v>
      </c>
      <c r="H1438" s="5">
        <v>-16.989999999999998</v>
      </c>
      <c r="I1438" s="5">
        <v>135527.6</v>
      </c>
    </row>
    <row r="1439" spans="1:9" outlineLevel="1" x14ac:dyDescent="0.25">
      <c r="A1439" s="2" t="s">
        <v>157</v>
      </c>
      <c r="B1439" s="2" t="s">
        <v>1103</v>
      </c>
      <c r="C1439" s="2" t="s">
        <v>3</v>
      </c>
      <c r="D1439" s="2" t="s">
        <v>4</v>
      </c>
      <c r="E1439" s="2" t="s">
        <v>1105</v>
      </c>
      <c r="F1439" s="2" t="s">
        <v>1106</v>
      </c>
      <c r="G1439" s="2" t="s">
        <v>1021</v>
      </c>
      <c r="H1439" s="5">
        <v>34.53</v>
      </c>
      <c r="I1439" s="5">
        <v>135562.13</v>
      </c>
    </row>
    <row r="1440" spans="1:9" outlineLevel="1" x14ac:dyDescent="0.25">
      <c r="A1440" s="2" t="s">
        <v>157</v>
      </c>
      <c r="B1440" s="2" t="s">
        <v>1107</v>
      </c>
      <c r="C1440" s="2" t="s">
        <v>3</v>
      </c>
      <c r="D1440" s="2" t="s">
        <v>4</v>
      </c>
      <c r="E1440" s="2" t="s">
        <v>711</v>
      </c>
      <c r="F1440" s="2" t="s">
        <v>712</v>
      </c>
      <c r="G1440" s="2" t="s">
        <v>635</v>
      </c>
      <c r="H1440" s="5">
        <v>77.5</v>
      </c>
      <c r="I1440" s="5">
        <v>135639.63</v>
      </c>
    </row>
    <row r="1441" spans="1:9" outlineLevel="1" x14ac:dyDescent="0.25">
      <c r="A1441" s="2" t="s">
        <v>157</v>
      </c>
      <c r="B1441" s="2" t="s">
        <v>1107</v>
      </c>
      <c r="C1441" s="2" t="s">
        <v>603</v>
      </c>
      <c r="D1441" s="2" t="s">
        <v>4</v>
      </c>
      <c r="E1441" s="2" t="s">
        <v>604</v>
      </c>
      <c r="F1441" s="2" t="s">
        <v>1104</v>
      </c>
      <c r="G1441" s="2" t="s">
        <v>606</v>
      </c>
      <c r="H1441" s="5">
        <v>-16.989999999999998</v>
      </c>
      <c r="I1441" s="5">
        <v>135622.64000000001</v>
      </c>
    </row>
    <row r="1442" spans="1:9" outlineLevel="1" x14ac:dyDescent="0.25">
      <c r="A1442" s="2" t="s">
        <v>157</v>
      </c>
      <c r="B1442" s="2" t="s">
        <v>1107</v>
      </c>
      <c r="C1442" s="2" t="s">
        <v>603</v>
      </c>
      <c r="D1442" s="2" t="s">
        <v>4</v>
      </c>
      <c r="E1442" s="2" t="s">
        <v>604</v>
      </c>
      <c r="F1442" s="2" t="s">
        <v>1104</v>
      </c>
      <c r="G1442" s="2" t="s">
        <v>606</v>
      </c>
      <c r="H1442" s="5">
        <v>-16.989999999999998</v>
      </c>
      <c r="I1442" s="5">
        <v>135605.65000000002</v>
      </c>
    </row>
    <row r="1443" spans="1:9" outlineLevel="1" x14ac:dyDescent="0.25">
      <c r="A1443" s="2" t="s">
        <v>157</v>
      </c>
      <c r="B1443" s="2" t="s">
        <v>1107</v>
      </c>
      <c r="C1443" s="2" t="s">
        <v>3</v>
      </c>
      <c r="D1443" s="2" t="s">
        <v>4</v>
      </c>
      <c r="E1443" s="2" t="s">
        <v>4</v>
      </c>
      <c r="F1443" s="2" t="s">
        <v>1108</v>
      </c>
      <c r="G1443" s="2" t="s">
        <v>778</v>
      </c>
      <c r="H1443" s="5">
        <v>1640</v>
      </c>
      <c r="I1443" s="5">
        <v>137245.65000000002</v>
      </c>
    </row>
    <row r="1444" spans="1:9" outlineLevel="1" x14ac:dyDescent="0.25">
      <c r="A1444" s="2" t="s">
        <v>157</v>
      </c>
      <c r="B1444" s="2" t="s">
        <v>1109</v>
      </c>
      <c r="C1444" s="2" t="s">
        <v>3</v>
      </c>
      <c r="D1444" s="2" t="s">
        <v>4</v>
      </c>
      <c r="E1444" s="2" t="s">
        <v>626</v>
      </c>
      <c r="F1444" s="2" t="s">
        <v>637</v>
      </c>
      <c r="G1444" s="2" t="s">
        <v>73</v>
      </c>
      <c r="H1444" s="5">
        <v>4674.09</v>
      </c>
      <c r="I1444" s="5">
        <v>141919.74000000002</v>
      </c>
    </row>
    <row r="1445" spans="1:9" outlineLevel="1" x14ac:dyDescent="0.25">
      <c r="A1445" s="2" t="s">
        <v>157</v>
      </c>
      <c r="B1445" s="2" t="s">
        <v>1109</v>
      </c>
      <c r="C1445" s="2" t="s">
        <v>3</v>
      </c>
      <c r="D1445" s="2" t="s">
        <v>4</v>
      </c>
      <c r="E1445" s="2" t="s">
        <v>648</v>
      </c>
      <c r="F1445" s="2" t="s">
        <v>1110</v>
      </c>
      <c r="G1445" s="2" t="s">
        <v>650</v>
      </c>
      <c r="H1445" s="5">
        <v>30</v>
      </c>
      <c r="I1445" s="5">
        <v>141949.74000000002</v>
      </c>
    </row>
    <row r="1446" spans="1:9" outlineLevel="1" x14ac:dyDescent="0.25">
      <c r="A1446" s="2" t="s">
        <v>157</v>
      </c>
      <c r="B1446" s="2" t="s">
        <v>1109</v>
      </c>
      <c r="C1446" s="2" t="s">
        <v>3</v>
      </c>
      <c r="D1446" s="2" t="s">
        <v>4</v>
      </c>
      <c r="E1446" s="2" t="s">
        <v>624</v>
      </c>
      <c r="F1446" s="2" t="s">
        <v>705</v>
      </c>
      <c r="G1446" s="2" t="s">
        <v>606</v>
      </c>
      <c r="H1446" s="5">
        <v>312.91000000000003</v>
      </c>
      <c r="I1446" s="5">
        <v>142262.65000000002</v>
      </c>
    </row>
    <row r="1447" spans="1:9" outlineLevel="1" x14ac:dyDescent="0.25">
      <c r="A1447" s="2" t="s">
        <v>157</v>
      </c>
      <c r="B1447" s="2" t="s">
        <v>1109</v>
      </c>
      <c r="C1447" s="2" t="s">
        <v>603</v>
      </c>
      <c r="D1447" s="2" t="s">
        <v>4</v>
      </c>
      <c r="E1447" s="2" t="s">
        <v>604</v>
      </c>
      <c r="F1447" s="2" t="s">
        <v>1104</v>
      </c>
      <c r="G1447" s="2" t="s">
        <v>606</v>
      </c>
      <c r="H1447" s="5">
        <v>-16.989999999999998</v>
      </c>
      <c r="I1447" s="5">
        <v>142245.66000000003</v>
      </c>
    </row>
    <row r="1448" spans="1:9" outlineLevel="1" x14ac:dyDescent="0.25">
      <c r="A1448" s="2" t="s">
        <v>157</v>
      </c>
      <c r="B1448" s="2" t="s">
        <v>1109</v>
      </c>
      <c r="C1448" s="2" t="s">
        <v>603</v>
      </c>
      <c r="D1448" s="2" t="s">
        <v>4</v>
      </c>
      <c r="E1448" s="2" t="s">
        <v>604</v>
      </c>
      <c r="F1448" s="2" t="s">
        <v>1104</v>
      </c>
      <c r="G1448" s="2" t="s">
        <v>606</v>
      </c>
      <c r="H1448" s="5">
        <v>-16.989999999999998</v>
      </c>
      <c r="I1448" s="5">
        <v>142228.67000000004</v>
      </c>
    </row>
    <row r="1449" spans="1:9" outlineLevel="1" x14ac:dyDescent="0.25">
      <c r="A1449" s="2" t="s">
        <v>157</v>
      </c>
      <c r="B1449" s="2" t="s">
        <v>1109</v>
      </c>
      <c r="C1449" s="2" t="s">
        <v>603</v>
      </c>
      <c r="D1449" s="2" t="s">
        <v>4</v>
      </c>
      <c r="E1449" s="2" t="s">
        <v>604</v>
      </c>
      <c r="F1449" s="2" t="s">
        <v>1104</v>
      </c>
      <c r="G1449" s="2" t="s">
        <v>606</v>
      </c>
      <c r="H1449" s="5">
        <v>-16.989999999999998</v>
      </c>
      <c r="I1449" s="5">
        <v>142211.68000000005</v>
      </c>
    </row>
    <row r="1450" spans="1:9" outlineLevel="1" x14ac:dyDescent="0.25">
      <c r="A1450" s="2" t="s">
        <v>157</v>
      </c>
      <c r="B1450" s="2" t="s">
        <v>1109</v>
      </c>
      <c r="C1450" s="2" t="s">
        <v>603</v>
      </c>
      <c r="D1450" s="2" t="s">
        <v>4</v>
      </c>
      <c r="E1450" s="2" t="s">
        <v>604</v>
      </c>
      <c r="F1450" s="2" t="s">
        <v>1104</v>
      </c>
      <c r="G1450" s="2" t="s">
        <v>606</v>
      </c>
      <c r="H1450" s="5">
        <v>-16.989999999999998</v>
      </c>
      <c r="I1450" s="5">
        <v>142194.69000000006</v>
      </c>
    </row>
    <row r="1451" spans="1:9" outlineLevel="1" x14ac:dyDescent="0.25">
      <c r="A1451" s="2" t="s">
        <v>157</v>
      </c>
      <c r="B1451" s="2" t="s">
        <v>1109</v>
      </c>
      <c r="C1451" s="2" t="s">
        <v>603</v>
      </c>
      <c r="D1451" s="2" t="s">
        <v>4</v>
      </c>
      <c r="E1451" s="2" t="s">
        <v>604</v>
      </c>
      <c r="F1451" s="2" t="s">
        <v>1104</v>
      </c>
      <c r="G1451" s="2" t="s">
        <v>606</v>
      </c>
      <c r="H1451" s="5">
        <v>-16.989999999999998</v>
      </c>
      <c r="I1451" s="5">
        <v>142177.70000000007</v>
      </c>
    </row>
    <row r="1452" spans="1:9" outlineLevel="1" x14ac:dyDescent="0.25">
      <c r="A1452" s="2" t="s">
        <v>157</v>
      </c>
      <c r="B1452" s="2" t="s">
        <v>1109</v>
      </c>
      <c r="C1452" s="2" t="s">
        <v>603</v>
      </c>
      <c r="D1452" s="2" t="s">
        <v>4</v>
      </c>
      <c r="E1452" s="2" t="s">
        <v>604</v>
      </c>
      <c r="F1452" s="2" t="s">
        <v>1104</v>
      </c>
      <c r="G1452" s="2" t="s">
        <v>606</v>
      </c>
      <c r="H1452" s="5">
        <v>-16.989999999999998</v>
      </c>
      <c r="I1452" s="5">
        <v>142160.71000000008</v>
      </c>
    </row>
    <row r="1453" spans="1:9" outlineLevel="1" x14ac:dyDescent="0.25">
      <c r="A1453" s="2" t="s">
        <v>157</v>
      </c>
      <c r="B1453" s="2" t="s">
        <v>1109</v>
      </c>
      <c r="C1453" s="2" t="s">
        <v>3</v>
      </c>
      <c r="D1453" s="2" t="s">
        <v>4</v>
      </c>
      <c r="E1453" s="2" t="s">
        <v>1111</v>
      </c>
      <c r="F1453" s="2" t="s">
        <v>1112</v>
      </c>
      <c r="G1453" s="2" t="s">
        <v>606</v>
      </c>
      <c r="H1453" s="5">
        <v>963.05</v>
      </c>
      <c r="I1453" s="5">
        <v>143123.76000000007</v>
      </c>
    </row>
    <row r="1454" spans="1:9" outlineLevel="1" x14ac:dyDescent="0.25">
      <c r="A1454" s="2" t="s">
        <v>157</v>
      </c>
      <c r="B1454" s="2" t="s">
        <v>1109</v>
      </c>
      <c r="C1454" s="2" t="s">
        <v>3</v>
      </c>
      <c r="D1454" s="2" t="s">
        <v>4</v>
      </c>
      <c r="E1454" s="2" t="s">
        <v>4</v>
      </c>
      <c r="F1454" s="2" t="s">
        <v>1113</v>
      </c>
      <c r="G1454" s="2" t="s">
        <v>674</v>
      </c>
      <c r="H1454" s="5">
        <v>385.82</v>
      </c>
      <c r="I1454" s="5">
        <v>143509.58000000007</v>
      </c>
    </row>
    <row r="1455" spans="1:9" outlineLevel="1" x14ac:dyDescent="0.25">
      <c r="A1455" s="2" t="s">
        <v>157</v>
      </c>
      <c r="B1455" s="2" t="s">
        <v>300</v>
      </c>
      <c r="C1455" s="2" t="s">
        <v>3</v>
      </c>
      <c r="D1455" s="2" t="s">
        <v>4</v>
      </c>
      <c r="E1455" s="2" t="s">
        <v>614</v>
      </c>
      <c r="F1455" s="2" t="s">
        <v>615</v>
      </c>
      <c r="G1455" s="2" t="s">
        <v>616</v>
      </c>
      <c r="H1455" s="5">
        <v>1200</v>
      </c>
      <c r="I1455" s="5">
        <v>144709.58000000007</v>
      </c>
    </row>
    <row r="1456" spans="1:9" outlineLevel="1" x14ac:dyDescent="0.25">
      <c r="A1456" s="2" t="s">
        <v>157</v>
      </c>
      <c r="B1456" s="2" t="s">
        <v>300</v>
      </c>
      <c r="C1456" s="2" t="s">
        <v>3</v>
      </c>
      <c r="D1456" s="2" t="s">
        <v>4</v>
      </c>
      <c r="E1456" s="2" t="s">
        <v>1114</v>
      </c>
      <c r="F1456" s="2" t="s">
        <v>1115</v>
      </c>
      <c r="G1456" s="2" t="s">
        <v>49</v>
      </c>
      <c r="H1456" s="5">
        <v>306.24</v>
      </c>
      <c r="I1456" s="5">
        <v>145015.82000000007</v>
      </c>
    </row>
    <row r="1457" spans="1:9" outlineLevel="1" x14ac:dyDescent="0.25">
      <c r="A1457" s="2" t="s">
        <v>157</v>
      </c>
      <c r="B1457" s="2" t="s">
        <v>300</v>
      </c>
      <c r="C1457" s="2" t="s">
        <v>3</v>
      </c>
      <c r="D1457" s="2" t="s">
        <v>4</v>
      </c>
      <c r="E1457" s="2" t="s">
        <v>604</v>
      </c>
      <c r="F1457" s="2" t="s">
        <v>618</v>
      </c>
      <c r="G1457" s="2" t="s">
        <v>606</v>
      </c>
      <c r="H1457" s="5">
        <v>30.95</v>
      </c>
      <c r="I1457" s="5">
        <v>145046.77000000008</v>
      </c>
    </row>
    <row r="1458" spans="1:9" outlineLevel="1" x14ac:dyDescent="0.25">
      <c r="A1458" s="2" t="s">
        <v>157</v>
      </c>
      <c r="B1458" s="2" t="s">
        <v>300</v>
      </c>
      <c r="C1458" s="2" t="s">
        <v>3</v>
      </c>
      <c r="D1458" s="2" t="s">
        <v>4</v>
      </c>
      <c r="E1458" s="2" t="s">
        <v>624</v>
      </c>
      <c r="F1458" s="2" t="s">
        <v>705</v>
      </c>
      <c r="G1458" s="2" t="s">
        <v>606</v>
      </c>
      <c r="H1458" s="5">
        <v>1612.18</v>
      </c>
      <c r="I1458" s="5">
        <v>146658.95000000007</v>
      </c>
    </row>
    <row r="1459" spans="1:9" outlineLevel="1" x14ac:dyDescent="0.25">
      <c r="A1459" s="2" t="s">
        <v>157</v>
      </c>
      <c r="B1459" s="2" t="s">
        <v>300</v>
      </c>
      <c r="C1459" s="2" t="s">
        <v>603</v>
      </c>
      <c r="D1459" s="2" t="s">
        <v>4</v>
      </c>
      <c r="E1459" s="2" t="s">
        <v>604</v>
      </c>
      <c r="F1459" s="2" t="s">
        <v>1104</v>
      </c>
      <c r="G1459" s="2" t="s">
        <v>606</v>
      </c>
      <c r="H1459" s="5">
        <v>-16.989999999999998</v>
      </c>
      <c r="I1459" s="5">
        <v>146641.96000000008</v>
      </c>
    </row>
    <row r="1460" spans="1:9" outlineLevel="1" x14ac:dyDescent="0.25">
      <c r="A1460" s="2" t="s">
        <v>157</v>
      </c>
      <c r="B1460" s="2" t="s">
        <v>300</v>
      </c>
      <c r="C1460" s="2" t="s">
        <v>3</v>
      </c>
      <c r="D1460" s="2" t="s">
        <v>4</v>
      </c>
      <c r="E1460" s="2" t="s">
        <v>1116</v>
      </c>
      <c r="F1460" s="2" t="s">
        <v>1117</v>
      </c>
      <c r="G1460" s="2" t="s">
        <v>674</v>
      </c>
      <c r="H1460" s="5">
        <v>59</v>
      </c>
      <c r="I1460" s="5">
        <v>146700.96000000008</v>
      </c>
    </row>
    <row r="1461" spans="1:9" outlineLevel="1" x14ac:dyDescent="0.25">
      <c r="A1461" s="2" t="s">
        <v>157</v>
      </c>
      <c r="B1461" s="2" t="s">
        <v>300</v>
      </c>
      <c r="C1461" s="2" t="s">
        <v>3</v>
      </c>
      <c r="D1461" s="2" t="s">
        <v>4</v>
      </c>
      <c r="E1461" s="2" t="s">
        <v>987</v>
      </c>
      <c r="F1461" s="2" t="s">
        <v>988</v>
      </c>
      <c r="G1461" s="2" t="s">
        <v>613</v>
      </c>
      <c r="H1461" s="5">
        <v>25.2</v>
      </c>
      <c r="I1461" s="5">
        <v>146726.16000000009</v>
      </c>
    </row>
    <row r="1462" spans="1:9" outlineLevel="1" x14ac:dyDescent="0.25">
      <c r="A1462" s="2" t="s">
        <v>157</v>
      </c>
      <c r="B1462" s="2" t="s">
        <v>300</v>
      </c>
      <c r="C1462" s="2" t="s">
        <v>3</v>
      </c>
      <c r="D1462" s="2" t="s">
        <v>4</v>
      </c>
      <c r="E1462" s="2" t="s">
        <v>608</v>
      </c>
      <c r="F1462" s="2" t="s">
        <v>609</v>
      </c>
      <c r="G1462" s="2" t="s">
        <v>610</v>
      </c>
      <c r="H1462" s="5">
        <v>52</v>
      </c>
      <c r="I1462" s="5">
        <v>146778.16000000009</v>
      </c>
    </row>
    <row r="1463" spans="1:9" outlineLevel="1" x14ac:dyDescent="0.25">
      <c r="A1463" s="2" t="s">
        <v>157</v>
      </c>
      <c r="B1463" s="2" t="s">
        <v>300</v>
      </c>
      <c r="C1463" s="2" t="s">
        <v>3</v>
      </c>
      <c r="D1463" s="2" t="s">
        <v>4</v>
      </c>
      <c r="E1463" s="2" t="s">
        <v>983</v>
      </c>
      <c r="F1463" s="2" t="s">
        <v>984</v>
      </c>
      <c r="G1463" s="2" t="s">
        <v>613</v>
      </c>
      <c r="H1463" s="5">
        <v>26.1</v>
      </c>
      <c r="I1463" s="5">
        <v>146804.2600000001</v>
      </c>
    </row>
    <row r="1464" spans="1:9" outlineLevel="1" x14ac:dyDescent="0.25">
      <c r="A1464" s="2" t="s">
        <v>157</v>
      </c>
      <c r="B1464" s="2" t="s">
        <v>300</v>
      </c>
      <c r="C1464" s="2" t="s">
        <v>3</v>
      </c>
      <c r="D1464" s="2" t="s">
        <v>4</v>
      </c>
      <c r="E1464" s="2" t="s">
        <v>611</v>
      </c>
      <c r="F1464" s="2" t="s">
        <v>612</v>
      </c>
      <c r="G1464" s="2" t="s">
        <v>613</v>
      </c>
      <c r="H1464" s="5">
        <v>119</v>
      </c>
      <c r="I1464" s="5">
        <v>146923.2600000001</v>
      </c>
    </row>
    <row r="1465" spans="1:9" outlineLevel="1" x14ac:dyDescent="0.25">
      <c r="A1465" s="2" t="s">
        <v>157</v>
      </c>
      <c r="B1465" s="2" t="s">
        <v>301</v>
      </c>
      <c r="C1465" s="2" t="s">
        <v>3</v>
      </c>
      <c r="D1465" s="2" t="s">
        <v>4</v>
      </c>
      <c r="E1465" s="2" t="s">
        <v>624</v>
      </c>
      <c r="F1465" s="2" t="s">
        <v>705</v>
      </c>
      <c r="G1465" s="2" t="s">
        <v>606</v>
      </c>
      <c r="H1465" s="5">
        <v>20.52</v>
      </c>
      <c r="I1465" s="5">
        <v>146943.78000000009</v>
      </c>
    </row>
    <row r="1466" spans="1:9" outlineLevel="1" x14ac:dyDescent="0.25">
      <c r="A1466" s="2" t="s">
        <v>157</v>
      </c>
      <c r="B1466" s="2" t="s">
        <v>301</v>
      </c>
      <c r="C1466" s="2" t="s">
        <v>3</v>
      </c>
      <c r="D1466" s="2" t="s">
        <v>4</v>
      </c>
      <c r="E1466" s="2" t="s">
        <v>624</v>
      </c>
      <c r="F1466" s="2" t="s">
        <v>705</v>
      </c>
      <c r="G1466" s="2" t="s">
        <v>606</v>
      </c>
      <c r="H1466" s="5">
        <v>513.85</v>
      </c>
      <c r="I1466" s="5">
        <v>147457.63000000009</v>
      </c>
    </row>
    <row r="1467" spans="1:9" outlineLevel="1" x14ac:dyDescent="0.25">
      <c r="A1467" s="2" t="s">
        <v>157</v>
      </c>
      <c r="B1467" s="2" t="s">
        <v>301</v>
      </c>
      <c r="C1467" s="2" t="s">
        <v>3</v>
      </c>
      <c r="D1467" s="2" t="s">
        <v>4</v>
      </c>
      <c r="E1467" s="2" t="s">
        <v>914</v>
      </c>
      <c r="F1467" s="2" t="s">
        <v>915</v>
      </c>
      <c r="G1467" s="2" t="s">
        <v>635</v>
      </c>
      <c r="H1467" s="5">
        <v>609.07000000000005</v>
      </c>
      <c r="I1467" s="5">
        <v>148066.7000000001</v>
      </c>
    </row>
    <row r="1468" spans="1:9" outlineLevel="1" x14ac:dyDescent="0.25">
      <c r="A1468" s="2" t="s">
        <v>157</v>
      </c>
      <c r="B1468" s="2" t="s">
        <v>301</v>
      </c>
      <c r="C1468" s="2" t="s">
        <v>3</v>
      </c>
      <c r="D1468" s="2" t="s">
        <v>4</v>
      </c>
      <c r="E1468" s="2" t="s">
        <v>4</v>
      </c>
      <c r="F1468" s="2" t="s">
        <v>1118</v>
      </c>
      <c r="G1468" s="2" t="s">
        <v>778</v>
      </c>
      <c r="H1468" s="5">
        <v>55.6</v>
      </c>
      <c r="I1468" s="5">
        <v>148122.3000000001</v>
      </c>
    </row>
    <row r="1469" spans="1:9" outlineLevel="1" x14ac:dyDescent="0.25">
      <c r="A1469" s="2" t="s">
        <v>157</v>
      </c>
      <c r="B1469" s="2" t="s">
        <v>1119</v>
      </c>
      <c r="C1469" s="2" t="s">
        <v>3</v>
      </c>
      <c r="D1469" s="2" t="s">
        <v>4</v>
      </c>
      <c r="E1469" s="2" t="s">
        <v>711</v>
      </c>
      <c r="F1469" s="2" t="s">
        <v>712</v>
      </c>
      <c r="G1469" s="2" t="s">
        <v>635</v>
      </c>
      <c r="H1469" s="5">
        <v>310</v>
      </c>
      <c r="I1469" s="5">
        <v>148432.3000000001</v>
      </c>
    </row>
    <row r="1470" spans="1:9" outlineLevel="1" x14ac:dyDescent="0.25">
      <c r="A1470" s="2" t="s">
        <v>157</v>
      </c>
      <c r="B1470" s="2" t="s">
        <v>1119</v>
      </c>
      <c r="C1470" s="2" t="s">
        <v>3</v>
      </c>
      <c r="D1470" s="2" t="s">
        <v>4</v>
      </c>
      <c r="E1470" s="2" t="s">
        <v>624</v>
      </c>
      <c r="F1470" s="2" t="s">
        <v>705</v>
      </c>
      <c r="G1470" s="2" t="s">
        <v>606</v>
      </c>
      <c r="H1470" s="5">
        <v>23.63</v>
      </c>
      <c r="I1470" s="5">
        <v>148455.93000000011</v>
      </c>
    </row>
    <row r="1471" spans="1:9" outlineLevel="1" x14ac:dyDescent="0.25">
      <c r="A1471" s="2" t="s">
        <v>157</v>
      </c>
      <c r="B1471" s="2" t="s">
        <v>1119</v>
      </c>
      <c r="C1471" s="2" t="s">
        <v>3</v>
      </c>
      <c r="D1471" s="2" t="s">
        <v>4</v>
      </c>
      <c r="E1471" s="2" t="s">
        <v>624</v>
      </c>
      <c r="F1471" s="2" t="s">
        <v>705</v>
      </c>
      <c r="G1471" s="2" t="s">
        <v>606</v>
      </c>
      <c r="H1471" s="5">
        <v>354.45</v>
      </c>
      <c r="I1471" s="5">
        <v>148810.38000000012</v>
      </c>
    </row>
    <row r="1472" spans="1:9" outlineLevel="1" x14ac:dyDescent="0.25">
      <c r="A1472" s="2" t="s">
        <v>157</v>
      </c>
      <c r="B1472" s="2" t="s">
        <v>1119</v>
      </c>
      <c r="C1472" s="2" t="s">
        <v>3</v>
      </c>
      <c r="D1472" s="2" t="s">
        <v>4</v>
      </c>
      <c r="E1472" s="2" t="s">
        <v>624</v>
      </c>
      <c r="F1472" s="2" t="s">
        <v>1120</v>
      </c>
      <c r="G1472" s="2" t="s">
        <v>606</v>
      </c>
      <c r="H1472" s="5">
        <v>46.85</v>
      </c>
      <c r="I1472" s="5">
        <v>148857.23000000013</v>
      </c>
    </row>
    <row r="1473" spans="1:9" outlineLevel="1" x14ac:dyDescent="0.25">
      <c r="A1473" s="2" t="s">
        <v>157</v>
      </c>
      <c r="B1473" s="2" t="s">
        <v>1121</v>
      </c>
      <c r="C1473" s="2" t="s">
        <v>3</v>
      </c>
      <c r="D1473" s="2" t="s">
        <v>4</v>
      </c>
      <c r="E1473" s="2" t="s">
        <v>711</v>
      </c>
      <c r="F1473" s="2" t="s">
        <v>712</v>
      </c>
      <c r="G1473" s="2" t="s">
        <v>635</v>
      </c>
      <c r="H1473" s="5">
        <v>465</v>
      </c>
      <c r="I1473" s="5">
        <v>149322.23000000013</v>
      </c>
    </row>
    <row r="1474" spans="1:9" outlineLevel="1" x14ac:dyDescent="0.25">
      <c r="A1474" s="2" t="s">
        <v>157</v>
      </c>
      <c r="B1474" s="2" t="s">
        <v>1121</v>
      </c>
      <c r="C1474" s="2" t="s">
        <v>3</v>
      </c>
      <c r="D1474" s="2" t="s">
        <v>4</v>
      </c>
      <c r="E1474" s="2" t="s">
        <v>624</v>
      </c>
      <c r="F1474" s="2" t="s">
        <v>705</v>
      </c>
      <c r="G1474" s="2" t="s">
        <v>606</v>
      </c>
      <c r="H1474" s="5">
        <v>154.88999999999999</v>
      </c>
      <c r="I1474" s="5">
        <v>149477.12000000014</v>
      </c>
    </row>
    <row r="1475" spans="1:9" outlineLevel="1" x14ac:dyDescent="0.25">
      <c r="A1475" s="2" t="s">
        <v>157</v>
      </c>
      <c r="B1475" s="2" t="s">
        <v>1121</v>
      </c>
      <c r="C1475" s="2" t="s">
        <v>3</v>
      </c>
      <c r="D1475" s="2" t="s">
        <v>4</v>
      </c>
      <c r="E1475" s="2" t="s">
        <v>604</v>
      </c>
      <c r="F1475" s="2" t="s">
        <v>618</v>
      </c>
      <c r="G1475" s="2" t="s">
        <v>606</v>
      </c>
      <c r="H1475" s="5">
        <v>85.36</v>
      </c>
      <c r="I1475" s="5">
        <v>149562.48000000013</v>
      </c>
    </row>
    <row r="1476" spans="1:9" outlineLevel="1" x14ac:dyDescent="0.25">
      <c r="A1476" s="2" t="s">
        <v>157</v>
      </c>
      <c r="B1476" s="2" t="s">
        <v>1121</v>
      </c>
      <c r="C1476" s="2" t="s">
        <v>3</v>
      </c>
      <c r="D1476" s="2" t="s">
        <v>4</v>
      </c>
      <c r="E1476" s="2" t="s">
        <v>620</v>
      </c>
      <c r="F1476" s="2" t="s">
        <v>621</v>
      </c>
      <c r="G1476" s="2" t="s">
        <v>622</v>
      </c>
      <c r="H1476" s="5">
        <v>372</v>
      </c>
      <c r="I1476" s="5">
        <v>149934.48000000013</v>
      </c>
    </row>
    <row r="1477" spans="1:9" outlineLevel="1" x14ac:dyDescent="0.25">
      <c r="A1477" s="2" t="s">
        <v>157</v>
      </c>
      <c r="B1477" s="2" t="s">
        <v>1121</v>
      </c>
      <c r="C1477" s="2" t="s">
        <v>3</v>
      </c>
      <c r="D1477" s="2" t="s">
        <v>4</v>
      </c>
      <c r="E1477" s="2" t="s">
        <v>987</v>
      </c>
      <c r="F1477" s="2" t="s">
        <v>1122</v>
      </c>
      <c r="G1477" s="2" t="s">
        <v>606</v>
      </c>
      <c r="H1477" s="5">
        <v>150</v>
      </c>
      <c r="I1477" s="5">
        <v>150084.48000000013</v>
      </c>
    </row>
    <row r="1478" spans="1:9" outlineLevel="1" x14ac:dyDescent="0.25">
      <c r="A1478" s="2" t="s">
        <v>157</v>
      </c>
      <c r="B1478" s="2" t="s">
        <v>1123</v>
      </c>
      <c r="C1478" s="2" t="s">
        <v>3</v>
      </c>
      <c r="D1478" s="2" t="s">
        <v>4</v>
      </c>
      <c r="E1478" s="2" t="s">
        <v>711</v>
      </c>
      <c r="F1478" s="2" t="s">
        <v>712</v>
      </c>
      <c r="G1478" s="2" t="s">
        <v>635</v>
      </c>
      <c r="H1478" s="5">
        <v>155</v>
      </c>
      <c r="I1478" s="5">
        <v>150239.48000000013</v>
      </c>
    </row>
    <row r="1479" spans="1:9" outlineLevel="1" x14ac:dyDescent="0.25">
      <c r="A1479" s="2" t="s">
        <v>157</v>
      </c>
      <c r="B1479" s="2" t="s">
        <v>1123</v>
      </c>
      <c r="C1479" s="2" t="s">
        <v>3</v>
      </c>
      <c r="D1479" s="2" t="s">
        <v>4</v>
      </c>
      <c r="E1479" s="2" t="s">
        <v>604</v>
      </c>
      <c r="F1479" s="2" t="s">
        <v>618</v>
      </c>
      <c r="G1479" s="2" t="s">
        <v>606</v>
      </c>
      <c r="H1479" s="5">
        <v>354.26</v>
      </c>
      <c r="I1479" s="5">
        <v>150593.74000000014</v>
      </c>
    </row>
    <row r="1480" spans="1:9" outlineLevel="1" x14ac:dyDescent="0.25">
      <c r="A1480" s="2" t="s">
        <v>157</v>
      </c>
      <c r="B1480" s="2" t="s">
        <v>1123</v>
      </c>
      <c r="C1480" s="2" t="s">
        <v>3</v>
      </c>
      <c r="D1480" s="2" t="s">
        <v>4</v>
      </c>
      <c r="E1480" s="2" t="s">
        <v>757</v>
      </c>
      <c r="F1480" s="2" t="s">
        <v>1124</v>
      </c>
      <c r="G1480" s="2" t="s">
        <v>693</v>
      </c>
      <c r="H1480" s="5">
        <v>9</v>
      </c>
      <c r="I1480" s="5">
        <v>150602.74000000014</v>
      </c>
    </row>
    <row r="1481" spans="1:9" outlineLevel="1" x14ac:dyDescent="0.25">
      <c r="A1481" s="2" t="s">
        <v>157</v>
      </c>
      <c r="B1481" s="2" t="s">
        <v>1125</v>
      </c>
      <c r="C1481" s="2" t="s">
        <v>3</v>
      </c>
      <c r="D1481" s="2" t="s">
        <v>4</v>
      </c>
      <c r="E1481" s="2" t="s">
        <v>604</v>
      </c>
      <c r="F1481" s="2" t="s">
        <v>618</v>
      </c>
      <c r="G1481" s="2" t="s">
        <v>606</v>
      </c>
      <c r="H1481" s="5">
        <v>62.86</v>
      </c>
      <c r="I1481" s="5">
        <v>150665.60000000012</v>
      </c>
    </row>
    <row r="1482" spans="1:9" outlineLevel="1" x14ac:dyDescent="0.25">
      <c r="A1482" s="2" t="s">
        <v>157</v>
      </c>
      <c r="B1482" s="2" t="s">
        <v>302</v>
      </c>
      <c r="C1482" s="2" t="s">
        <v>3</v>
      </c>
      <c r="D1482" s="2" t="s">
        <v>4</v>
      </c>
      <c r="E1482" s="2" t="s">
        <v>626</v>
      </c>
      <c r="F1482" s="2" t="s">
        <v>637</v>
      </c>
      <c r="G1482" s="2" t="s">
        <v>73</v>
      </c>
      <c r="H1482" s="5">
        <v>3377</v>
      </c>
      <c r="I1482" s="5">
        <v>154042.60000000012</v>
      </c>
    </row>
    <row r="1483" spans="1:9" outlineLevel="1" x14ac:dyDescent="0.25">
      <c r="A1483" s="2" t="s">
        <v>157</v>
      </c>
      <c r="B1483" s="2" t="s">
        <v>302</v>
      </c>
      <c r="C1483" s="2" t="s">
        <v>3</v>
      </c>
      <c r="D1483" s="2" t="s">
        <v>4</v>
      </c>
      <c r="E1483" s="2" t="s">
        <v>624</v>
      </c>
      <c r="F1483" s="2" t="s">
        <v>705</v>
      </c>
      <c r="G1483" s="2" t="s">
        <v>606</v>
      </c>
      <c r="H1483" s="5">
        <v>42.89</v>
      </c>
      <c r="I1483" s="5">
        <v>154085.49000000014</v>
      </c>
    </row>
    <row r="1484" spans="1:9" outlineLevel="1" x14ac:dyDescent="0.25">
      <c r="A1484" s="2" t="s">
        <v>157</v>
      </c>
      <c r="B1484" s="2" t="s">
        <v>302</v>
      </c>
      <c r="C1484" s="2" t="s">
        <v>3</v>
      </c>
      <c r="D1484" s="2" t="s">
        <v>4</v>
      </c>
      <c r="E1484" s="2" t="s">
        <v>604</v>
      </c>
      <c r="F1484" s="2" t="s">
        <v>618</v>
      </c>
      <c r="G1484" s="2" t="s">
        <v>606</v>
      </c>
      <c r="H1484" s="5">
        <v>373.46</v>
      </c>
      <c r="I1484" s="5">
        <v>154458.95000000013</v>
      </c>
    </row>
    <row r="1485" spans="1:9" outlineLevel="1" x14ac:dyDescent="0.25">
      <c r="A1485" s="2" t="s">
        <v>157</v>
      </c>
      <c r="B1485" s="2" t="s">
        <v>302</v>
      </c>
      <c r="C1485" s="2" t="s">
        <v>3</v>
      </c>
      <c r="D1485" s="2" t="s">
        <v>4</v>
      </c>
      <c r="E1485" s="2" t="s">
        <v>1126</v>
      </c>
      <c r="F1485" s="2" t="s">
        <v>1127</v>
      </c>
      <c r="G1485" s="2" t="s">
        <v>1093</v>
      </c>
      <c r="H1485" s="5">
        <v>80.14</v>
      </c>
      <c r="I1485" s="5">
        <v>154539.09000000014</v>
      </c>
    </row>
    <row r="1486" spans="1:9" outlineLevel="1" x14ac:dyDescent="0.25">
      <c r="A1486" s="2" t="s">
        <v>157</v>
      </c>
      <c r="B1486" s="2" t="s">
        <v>1128</v>
      </c>
      <c r="C1486" s="2" t="s">
        <v>3</v>
      </c>
      <c r="D1486" s="2" t="s">
        <v>4</v>
      </c>
      <c r="E1486" s="2" t="s">
        <v>899</v>
      </c>
      <c r="F1486" s="2" t="s">
        <v>900</v>
      </c>
      <c r="G1486" s="2" t="s">
        <v>635</v>
      </c>
      <c r="H1486" s="5">
        <v>882.8</v>
      </c>
      <c r="I1486" s="5">
        <v>155421.89000000013</v>
      </c>
    </row>
    <row r="1487" spans="1:9" outlineLevel="1" x14ac:dyDescent="0.25">
      <c r="A1487" s="2" t="s">
        <v>157</v>
      </c>
      <c r="B1487" s="2" t="s">
        <v>1128</v>
      </c>
      <c r="C1487" s="2" t="s">
        <v>3</v>
      </c>
      <c r="D1487" s="2" t="s">
        <v>4</v>
      </c>
      <c r="E1487" s="2" t="s">
        <v>648</v>
      </c>
      <c r="F1487" s="2" t="s">
        <v>1129</v>
      </c>
      <c r="G1487" s="2" t="s">
        <v>650</v>
      </c>
      <c r="H1487" s="5">
        <v>19.04</v>
      </c>
      <c r="I1487" s="5">
        <v>155440.93000000014</v>
      </c>
    </row>
    <row r="1488" spans="1:9" outlineLevel="1" x14ac:dyDescent="0.25">
      <c r="A1488" s="2" t="s">
        <v>157</v>
      </c>
      <c r="B1488" s="2" t="s">
        <v>1128</v>
      </c>
      <c r="C1488" s="2" t="s">
        <v>3</v>
      </c>
      <c r="D1488" s="2" t="s">
        <v>4</v>
      </c>
      <c r="E1488" s="2" t="s">
        <v>899</v>
      </c>
      <c r="F1488" s="2" t="s">
        <v>900</v>
      </c>
      <c r="G1488" s="2" t="s">
        <v>635</v>
      </c>
      <c r="H1488" s="5">
        <v>882.8</v>
      </c>
      <c r="I1488" s="5">
        <v>156323.73000000013</v>
      </c>
    </row>
    <row r="1489" spans="1:9" outlineLevel="1" x14ac:dyDescent="0.25">
      <c r="A1489" s="2" t="s">
        <v>157</v>
      </c>
      <c r="B1489" s="2" t="s">
        <v>16</v>
      </c>
      <c r="C1489" s="2" t="s">
        <v>3</v>
      </c>
      <c r="D1489" s="2" t="s">
        <v>4</v>
      </c>
      <c r="E1489" s="2" t="s">
        <v>711</v>
      </c>
      <c r="F1489" s="2" t="s">
        <v>712</v>
      </c>
      <c r="G1489" s="2" t="s">
        <v>635</v>
      </c>
      <c r="H1489" s="5">
        <v>390</v>
      </c>
      <c r="I1489" s="5">
        <v>156713.73000000013</v>
      </c>
    </row>
    <row r="1490" spans="1:9" outlineLevel="1" x14ac:dyDescent="0.25">
      <c r="A1490" s="2" t="s">
        <v>157</v>
      </c>
      <c r="B1490" s="2" t="s">
        <v>16</v>
      </c>
      <c r="C1490" s="2" t="s">
        <v>3</v>
      </c>
      <c r="D1490" s="2" t="s">
        <v>4</v>
      </c>
      <c r="E1490" s="2" t="s">
        <v>624</v>
      </c>
      <c r="F1490" s="2" t="s">
        <v>705</v>
      </c>
      <c r="G1490" s="2" t="s">
        <v>606</v>
      </c>
      <c r="H1490" s="5">
        <v>1013.9</v>
      </c>
      <c r="I1490" s="5">
        <v>157727.63000000012</v>
      </c>
    </row>
    <row r="1491" spans="1:9" outlineLevel="1" x14ac:dyDescent="0.25">
      <c r="A1491" s="2" t="s">
        <v>157</v>
      </c>
      <c r="B1491" s="2" t="s">
        <v>16</v>
      </c>
      <c r="C1491" s="2" t="s">
        <v>3</v>
      </c>
      <c r="D1491" s="2" t="s">
        <v>4</v>
      </c>
      <c r="E1491" s="2" t="s">
        <v>711</v>
      </c>
      <c r="F1491" s="2" t="s">
        <v>712</v>
      </c>
      <c r="G1491" s="2" t="s">
        <v>635</v>
      </c>
      <c r="H1491" s="5">
        <v>6.5</v>
      </c>
      <c r="I1491" s="5">
        <v>157734.13000000012</v>
      </c>
    </row>
    <row r="1492" spans="1:9" outlineLevel="1" x14ac:dyDescent="0.25">
      <c r="A1492" s="2" t="s">
        <v>157</v>
      </c>
      <c r="B1492" s="2" t="s">
        <v>16</v>
      </c>
      <c r="C1492" s="2" t="s">
        <v>3</v>
      </c>
      <c r="D1492" s="2" t="s">
        <v>4</v>
      </c>
      <c r="E1492" s="2" t="s">
        <v>604</v>
      </c>
      <c r="F1492" s="2" t="s">
        <v>618</v>
      </c>
      <c r="G1492" s="2" t="s">
        <v>606</v>
      </c>
      <c r="H1492" s="5">
        <v>85.29</v>
      </c>
      <c r="I1492" s="5">
        <v>157819.42000000013</v>
      </c>
    </row>
    <row r="1493" spans="1:9" outlineLevel="1" x14ac:dyDescent="0.25">
      <c r="A1493" s="2" t="s">
        <v>157</v>
      </c>
      <c r="B1493" s="2" t="s">
        <v>16</v>
      </c>
      <c r="C1493" s="2" t="s">
        <v>3</v>
      </c>
      <c r="D1493" s="2" t="s">
        <v>4</v>
      </c>
      <c r="E1493" s="2" t="s">
        <v>604</v>
      </c>
      <c r="F1493" s="2" t="s">
        <v>618</v>
      </c>
      <c r="G1493" s="2" t="s">
        <v>606</v>
      </c>
      <c r="H1493" s="5">
        <v>525.74</v>
      </c>
      <c r="I1493" s="5">
        <v>158345.16000000012</v>
      </c>
    </row>
    <row r="1494" spans="1:9" outlineLevel="1" x14ac:dyDescent="0.25">
      <c r="A1494" s="2" t="s">
        <v>157</v>
      </c>
      <c r="B1494" s="2" t="s">
        <v>16</v>
      </c>
      <c r="C1494" s="2" t="s">
        <v>3</v>
      </c>
      <c r="D1494" s="2" t="s">
        <v>4</v>
      </c>
      <c r="E1494" s="2" t="s">
        <v>624</v>
      </c>
      <c r="F1494" s="2" t="s">
        <v>1130</v>
      </c>
      <c r="G1494" s="2" t="s">
        <v>606</v>
      </c>
      <c r="H1494" s="5">
        <v>45.47</v>
      </c>
      <c r="I1494" s="5">
        <v>158390.63000000012</v>
      </c>
    </row>
    <row r="1495" spans="1:9" outlineLevel="1" x14ac:dyDescent="0.25">
      <c r="A1495" s="2" t="s">
        <v>157</v>
      </c>
      <c r="B1495" s="2" t="s">
        <v>16</v>
      </c>
      <c r="C1495" s="2" t="s">
        <v>3</v>
      </c>
      <c r="D1495" s="2" t="s">
        <v>4</v>
      </c>
      <c r="E1495" s="2" t="s">
        <v>608</v>
      </c>
      <c r="F1495" s="2" t="s">
        <v>1131</v>
      </c>
      <c r="G1495" s="2" t="s">
        <v>606</v>
      </c>
      <c r="H1495" s="5">
        <v>3500</v>
      </c>
      <c r="I1495" s="5">
        <v>161890.63000000012</v>
      </c>
    </row>
    <row r="1496" spans="1:9" outlineLevel="1" x14ac:dyDescent="0.25">
      <c r="A1496" s="2" t="s">
        <v>157</v>
      </c>
      <c r="B1496" s="2" t="s">
        <v>314</v>
      </c>
      <c r="C1496" s="2" t="s">
        <v>3</v>
      </c>
      <c r="D1496" s="2" t="s">
        <v>4</v>
      </c>
      <c r="E1496" s="2" t="s">
        <v>653</v>
      </c>
      <c r="F1496" s="2" t="s">
        <v>1035</v>
      </c>
      <c r="G1496" s="2" t="s">
        <v>650</v>
      </c>
      <c r="H1496" s="5">
        <v>4.8099999999999996</v>
      </c>
      <c r="I1496" s="5">
        <v>161895.44000000012</v>
      </c>
    </row>
    <row r="1497" spans="1:9" outlineLevel="1" x14ac:dyDescent="0.25">
      <c r="A1497" s="2" t="s">
        <v>157</v>
      </c>
      <c r="B1497" s="2" t="s">
        <v>314</v>
      </c>
      <c r="C1497" s="2" t="s">
        <v>3</v>
      </c>
      <c r="D1497" s="2" t="s">
        <v>4</v>
      </c>
      <c r="E1497" s="2" t="s">
        <v>604</v>
      </c>
      <c r="F1497" s="2" t="s">
        <v>618</v>
      </c>
      <c r="G1497" s="2" t="s">
        <v>606</v>
      </c>
      <c r="H1497" s="5">
        <v>467.5</v>
      </c>
      <c r="I1497" s="5">
        <v>162362.94000000012</v>
      </c>
    </row>
    <row r="1498" spans="1:9" outlineLevel="1" x14ac:dyDescent="0.25">
      <c r="A1498" s="2" t="s">
        <v>157</v>
      </c>
      <c r="B1498" s="2" t="s">
        <v>314</v>
      </c>
      <c r="C1498" s="2" t="s">
        <v>603</v>
      </c>
      <c r="D1498" s="2" t="s">
        <v>4</v>
      </c>
      <c r="E1498" s="2" t="s">
        <v>645</v>
      </c>
      <c r="F1498" s="2" t="s">
        <v>646</v>
      </c>
      <c r="G1498" s="2" t="s">
        <v>117</v>
      </c>
      <c r="H1498" s="5">
        <v>-9419.0400000000009</v>
      </c>
      <c r="I1498" s="5">
        <v>152943.90000000011</v>
      </c>
    </row>
    <row r="1499" spans="1:9" outlineLevel="1" x14ac:dyDescent="0.25">
      <c r="A1499" s="2" t="s">
        <v>157</v>
      </c>
      <c r="B1499" s="2" t="s">
        <v>314</v>
      </c>
      <c r="C1499" s="2" t="s">
        <v>3</v>
      </c>
      <c r="D1499" s="2" t="s">
        <v>4</v>
      </c>
      <c r="E1499" s="2" t="s">
        <v>4</v>
      </c>
      <c r="F1499" s="2" t="s">
        <v>1132</v>
      </c>
      <c r="G1499" s="2" t="s">
        <v>778</v>
      </c>
      <c r="H1499" s="5">
        <v>121.36</v>
      </c>
      <c r="I1499" s="5">
        <v>153065.2600000001</v>
      </c>
    </row>
    <row r="1500" spans="1:9" outlineLevel="1" x14ac:dyDescent="0.25">
      <c r="A1500" s="2" t="s">
        <v>157</v>
      </c>
      <c r="B1500" s="2" t="s">
        <v>314</v>
      </c>
      <c r="C1500" s="2" t="s">
        <v>3</v>
      </c>
      <c r="D1500" s="2" t="s">
        <v>4</v>
      </c>
      <c r="E1500" s="2" t="s">
        <v>1133</v>
      </c>
      <c r="F1500" s="2" t="s">
        <v>1134</v>
      </c>
      <c r="G1500" s="2" t="s">
        <v>657</v>
      </c>
      <c r="H1500" s="5">
        <v>10</v>
      </c>
      <c r="I1500" s="5">
        <v>153075.2600000001</v>
      </c>
    </row>
    <row r="1501" spans="1:9" outlineLevel="1" x14ac:dyDescent="0.25">
      <c r="A1501" s="2" t="s">
        <v>157</v>
      </c>
      <c r="B1501" s="2" t="s">
        <v>314</v>
      </c>
      <c r="C1501" s="2" t="s">
        <v>3</v>
      </c>
      <c r="D1501" s="2" t="s">
        <v>4</v>
      </c>
      <c r="E1501" s="2" t="s">
        <v>519</v>
      </c>
      <c r="F1501" s="2" t="s">
        <v>1135</v>
      </c>
      <c r="G1501" s="2" t="s">
        <v>778</v>
      </c>
      <c r="H1501" s="5">
        <v>831.97</v>
      </c>
      <c r="I1501" s="5">
        <v>153907.2300000001</v>
      </c>
    </row>
    <row r="1502" spans="1:9" outlineLevel="1" x14ac:dyDescent="0.25">
      <c r="A1502" s="2" t="s">
        <v>157</v>
      </c>
      <c r="B1502" s="2" t="s">
        <v>314</v>
      </c>
      <c r="C1502" s="2" t="s">
        <v>3</v>
      </c>
      <c r="D1502" s="2" t="s">
        <v>4</v>
      </c>
      <c r="E1502" s="2" t="s">
        <v>924</v>
      </c>
      <c r="F1502" s="2" t="s">
        <v>925</v>
      </c>
      <c r="G1502" s="2" t="s">
        <v>94</v>
      </c>
      <c r="H1502" s="5">
        <v>103.03</v>
      </c>
      <c r="I1502" s="5">
        <v>154010.2600000001</v>
      </c>
    </row>
    <row r="1503" spans="1:9" outlineLevel="1" x14ac:dyDescent="0.25">
      <c r="A1503" s="2" t="s">
        <v>157</v>
      </c>
      <c r="B1503" s="2" t="s">
        <v>1136</v>
      </c>
      <c r="C1503" s="2" t="s">
        <v>3</v>
      </c>
      <c r="D1503" s="2" t="s">
        <v>4</v>
      </c>
      <c r="E1503" s="2" t="s">
        <v>626</v>
      </c>
      <c r="F1503" s="2" t="s">
        <v>637</v>
      </c>
      <c r="G1503" s="2" t="s">
        <v>73</v>
      </c>
      <c r="H1503" s="5">
        <v>29.99</v>
      </c>
      <c r="I1503" s="5">
        <v>154040.25000000009</v>
      </c>
    </row>
    <row r="1504" spans="1:9" outlineLevel="1" x14ac:dyDescent="0.25">
      <c r="A1504" s="2" t="s">
        <v>157</v>
      </c>
      <c r="B1504" s="2" t="s">
        <v>1136</v>
      </c>
      <c r="C1504" s="2" t="s">
        <v>3</v>
      </c>
      <c r="D1504" s="2" t="s">
        <v>4</v>
      </c>
      <c r="E1504" s="2" t="s">
        <v>624</v>
      </c>
      <c r="F1504" s="2" t="s">
        <v>705</v>
      </c>
      <c r="G1504" s="2" t="s">
        <v>606</v>
      </c>
      <c r="H1504" s="5">
        <v>60.13</v>
      </c>
      <c r="I1504" s="5">
        <v>154100.38000000009</v>
      </c>
    </row>
    <row r="1505" spans="1:9" outlineLevel="1" x14ac:dyDescent="0.25">
      <c r="A1505" s="2" t="s">
        <v>157</v>
      </c>
      <c r="B1505" s="2" t="s">
        <v>1136</v>
      </c>
      <c r="C1505" s="2" t="s">
        <v>3</v>
      </c>
      <c r="D1505" s="2" t="s">
        <v>4</v>
      </c>
      <c r="E1505" s="2" t="s">
        <v>624</v>
      </c>
      <c r="F1505" s="2" t="s">
        <v>705</v>
      </c>
      <c r="G1505" s="2" t="s">
        <v>606</v>
      </c>
      <c r="H1505" s="5">
        <v>509.11</v>
      </c>
      <c r="I1505" s="5">
        <v>154609.49000000008</v>
      </c>
    </row>
    <row r="1506" spans="1:9" outlineLevel="1" x14ac:dyDescent="0.25">
      <c r="A1506" s="2" t="s">
        <v>157</v>
      </c>
      <c r="B1506" s="2" t="s">
        <v>1136</v>
      </c>
      <c r="C1506" s="2" t="s">
        <v>3</v>
      </c>
      <c r="D1506" s="2" t="s">
        <v>4</v>
      </c>
      <c r="E1506" s="2" t="s">
        <v>4</v>
      </c>
      <c r="F1506" s="2" t="s">
        <v>1137</v>
      </c>
      <c r="G1506" s="2" t="s">
        <v>778</v>
      </c>
      <c r="H1506" s="5">
        <v>102.38</v>
      </c>
      <c r="I1506" s="5">
        <v>154711.87000000008</v>
      </c>
    </row>
    <row r="1507" spans="1:9" outlineLevel="1" x14ac:dyDescent="0.25">
      <c r="A1507" s="2" t="s">
        <v>157</v>
      </c>
      <c r="B1507" s="2" t="s">
        <v>1136</v>
      </c>
      <c r="C1507" s="2" t="s">
        <v>3</v>
      </c>
      <c r="D1507" s="2" t="s">
        <v>4</v>
      </c>
      <c r="E1507" s="2" t="s">
        <v>928</v>
      </c>
      <c r="F1507" s="2" t="s">
        <v>929</v>
      </c>
      <c r="G1507" s="2" t="s">
        <v>693</v>
      </c>
      <c r="H1507" s="5">
        <v>38</v>
      </c>
      <c r="I1507" s="5">
        <v>154749.87000000008</v>
      </c>
    </row>
    <row r="1508" spans="1:9" outlineLevel="1" x14ac:dyDescent="0.25">
      <c r="A1508" s="2" t="s">
        <v>157</v>
      </c>
      <c r="B1508" s="2" t="s">
        <v>1136</v>
      </c>
      <c r="C1508" s="2" t="s">
        <v>3</v>
      </c>
      <c r="D1508" s="2" t="s">
        <v>4</v>
      </c>
      <c r="E1508" s="2" t="s">
        <v>4</v>
      </c>
      <c r="F1508" s="2" t="s">
        <v>1138</v>
      </c>
      <c r="G1508" s="2" t="s">
        <v>635</v>
      </c>
      <c r="H1508" s="5">
        <v>1081.68</v>
      </c>
      <c r="I1508" s="5">
        <v>155831.55000000008</v>
      </c>
    </row>
    <row r="1509" spans="1:9" outlineLevel="1" x14ac:dyDescent="0.25">
      <c r="A1509" s="2" t="s">
        <v>157</v>
      </c>
      <c r="B1509" s="2" t="s">
        <v>1139</v>
      </c>
      <c r="C1509" s="2" t="s">
        <v>3</v>
      </c>
      <c r="D1509" s="2" t="s">
        <v>4</v>
      </c>
      <c r="E1509" s="2" t="s">
        <v>711</v>
      </c>
      <c r="F1509" s="2" t="s">
        <v>712</v>
      </c>
      <c r="G1509" s="2" t="s">
        <v>635</v>
      </c>
      <c r="H1509" s="5">
        <v>309.37</v>
      </c>
      <c r="I1509" s="5">
        <v>156140.92000000007</v>
      </c>
    </row>
    <row r="1510" spans="1:9" outlineLevel="1" x14ac:dyDescent="0.25">
      <c r="A1510" s="2" t="s">
        <v>157</v>
      </c>
      <c r="B1510" s="2" t="s">
        <v>1139</v>
      </c>
      <c r="C1510" s="2" t="s">
        <v>603</v>
      </c>
      <c r="D1510" s="2" t="s">
        <v>4</v>
      </c>
      <c r="E1510" s="2" t="s">
        <v>604</v>
      </c>
      <c r="F1510" s="2" t="s">
        <v>618</v>
      </c>
      <c r="G1510" s="2" t="s">
        <v>606</v>
      </c>
      <c r="H1510" s="5">
        <v>-4342.88</v>
      </c>
      <c r="I1510" s="5">
        <v>151798.04000000007</v>
      </c>
    </row>
    <row r="1511" spans="1:9" outlineLevel="1" x14ac:dyDescent="0.25">
      <c r="A1511" s="2" t="s">
        <v>157</v>
      </c>
      <c r="B1511" s="2" t="s">
        <v>1139</v>
      </c>
      <c r="C1511" s="2" t="s">
        <v>603</v>
      </c>
      <c r="D1511" s="2" t="s">
        <v>4</v>
      </c>
      <c r="E1511" s="2" t="s">
        <v>624</v>
      </c>
      <c r="F1511" s="2" t="s">
        <v>705</v>
      </c>
      <c r="G1511" s="2" t="s">
        <v>606</v>
      </c>
      <c r="H1511" s="5">
        <v>-212.43</v>
      </c>
      <c r="I1511" s="5">
        <v>151585.61000000007</v>
      </c>
    </row>
    <row r="1512" spans="1:9" outlineLevel="1" x14ac:dyDescent="0.25">
      <c r="A1512" s="2" t="s">
        <v>157</v>
      </c>
      <c r="B1512" s="2" t="s">
        <v>1139</v>
      </c>
      <c r="C1512" s="2" t="s">
        <v>3</v>
      </c>
      <c r="D1512" s="2" t="s">
        <v>4</v>
      </c>
      <c r="E1512" s="2" t="s">
        <v>873</v>
      </c>
      <c r="F1512" s="2" t="s">
        <v>1140</v>
      </c>
      <c r="G1512" s="2" t="s">
        <v>55</v>
      </c>
      <c r="H1512" s="5">
        <v>70.849999999999994</v>
      </c>
      <c r="I1512" s="5">
        <v>151656.46000000008</v>
      </c>
    </row>
    <row r="1513" spans="1:9" outlineLevel="1" x14ac:dyDescent="0.25">
      <c r="A1513" s="2" t="s">
        <v>157</v>
      </c>
      <c r="B1513" s="2" t="s">
        <v>1139</v>
      </c>
      <c r="C1513" s="2" t="s">
        <v>3</v>
      </c>
      <c r="D1513" s="2" t="s">
        <v>4</v>
      </c>
      <c r="E1513" s="2" t="s">
        <v>780</v>
      </c>
      <c r="F1513" s="2" t="s">
        <v>1067</v>
      </c>
      <c r="G1513" s="2" t="s">
        <v>778</v>
      </c>
      <c r="H1513" s="5">
        <v>24.27</v>
      </c>
      <c r="I1513" s="5">
        <v>151680.73000000007</v>
      </c>
    </row>
    <row r="1514" spans="1:9" outlineLevel="1" x14ac:dyDescent="0.25">
      <c r="A1514" s="2" t="s">
        <v>157</v>
      </c>
      <c r="B1514" s="2" t="s">
        <v>1141</v>
      </c>
      <c r="C1514" s="2" t="s">
        <v>3</v>
      </c>
      <c r="D1514" s="2" t="s">
        <v>4</v>
      </c>
      <c r="E1514" s="2" t="s">
        <v>711</v>
      </c>
      <c r="F1514" s="2" t="s">
        <v>712</v>
      </c>
      <c r="G1514" s="2" t="s">
        <v>635</v>
      </c>
      <c r="H1514" s="5">
        <v>192.34</v>
      </c>
      <c r="I1514" s="5">
        <v>151873.07000000007</v>
      </c>
    </row>
    <row r="1515" spans="1:9" outlineLevel="1" x14ac:dyDescent="0.25">
      <c r="A1515" s="2" t="s">
        <v>157</v>
      </c>
      <c r="B1515" s="2" t="s">
        <v>1141</v>
      </c>
      <c r="C1515" s="2" t="s">
        <v>3</v>
      </c>
      <c r="D1515" s="2" t="s">
        <v>4</v>
      </c>
      <c r="E1515" s="2" t="s">
        <v>604</v>
      </c>
      <c r="F1515" s="2" t="s">
        <v>618</v>
      </c>
      <c r="G1515" s="2" t="s">
        <v>606</v>
      </c>
      <c r="H1515" s="5">
        <v>21.28</v>
      </c>
      <c r="I1515" s="5">
        <v>151894.35000000006</v>
      </c>
    </row>
    <row r="1516" spans="1:9" outlineLevel="1" x14ac:dyDescent="0.25">
      <c r="A1516" s="2" t="s">
        <v>157</v>
      </c>
      <c r="B1516" s="2" t="s">
        <v>1141</v>
      </c>
      <c r="C1516" s="2" t="s">
        <v>3</v>
      </c>
      <c r="D1516" s="2" t="s">
        <v>4</v>
      </c>
      <c r="E1516" s="2" t="s">
        <v>917</v>
      </c>
      <c r="F1516" s="2" t="s">
        <v>1142</v>
      </c>
      <c r="G1516" s="2" t="s">
        <v>635</v>
      </c>
      <c r="H1516" s="5">
        <v>15.27</v>
      </c>
      <c r="I1516" s="5">
        <v>151909.62000000005</v>
      </c>
    </row>
    <row r="1517" spans="1:9" outlineLevel="1" x14ac:dyDescent="0.25">
      <c r="A1517" s="2" t="s">
        <v>157</v>
      </c>
      <c r="B1517" s="2" t="s">
        <v>1141</v>
      </c>
      <c r="C1517" s="2" t="s">
        <v>3</v>
      </c>
      <c r="D1517" s="2" t="s">
        <v>4</v>
      </c>
      <c r="E1517" s="2" t="s">
        <v>917</v>
      </c>
      <c r="F1517" s="2" t="s">
        <v>1142</v>
      </c>
      <c r="G1517" s="2" t="s">
        <v>635</v>
      </c>
      <c r="H1517" s="5">
        <v>1110.03</v>
      </c>
      <c r="I1517" s="5">
        <v>153019.65000000005</v>
      </c>
    </row>
    <row r="1518" spans="1:9" outlineLevel="1" x14ac:dyDescent="0.25">
      <c r="A1518" s="2" t="s">
        <v>157</v>
      </c>
      <c r="B1518" s="2" t="s">
        <v>1143</v>
      </c>
      <c r="C1518" s="2" t="s">
        <v>3</v>
      </c>
      <c r="D1518" s="2" t="s">
        <v>4</v>
      </c>
      <c r="E1518" s="2" t="s">
        <v>626</v>
      </c>
      <c r="F1518" s="2" t="s">
        <v>637</v>
      </c>
      <c r="G1518" s="2" t="s">
        <v>73</v>
      </c>
      <c r="H1518" s="5">
        <v>761.2</v>
      </c>
      <c r="I1518" s="5">
        <v>153780.85000000006</v>
      </c>
    </row>
    <row r="1519" spans="1:9" outlineLevel="1" x14ac:dyDescent="0.25">
      <c r="A1519" s="2" t="s">
        <v>157</v>
      </c>
      <c r="B1519" s="2" t="s">
        <v>1143</v>
      </c>
      <c r="C1519" s="2" t="s">
        <v>3</v>
      </c>
      <c r="D1519" s="2" t="s">
        <v>4</v>
      </c>
      <c r="E1519" s="2" t="s">
        <v>899</v>
      </c>
      <c r="F1519" s="2" t="s">
        <v>900</v>
      </c>
      <c r="G1519" s="2" t="s">
        <v>635</v>
      </c>
      <c r="H1519" s="5">
        <v>801</v>
      </c>
      <c r="I1519" s="5">
        <v>154581.85000000006</v>
      </c>
    </row>
    <row r="1520" spans="1:9" outlineLevel="1" x14ac:dyDescent="0.25">
      <c r="A1520" s="2" t="s">
        <v>157</v>
      </c>
      <c r="B1520" s="2" t="s">
        <v>1143</v>
      </c>
      <c r="C1520" s="2" t="s">
        <v>3</v>
      </c>
      <c r="D1520" s="2" t="s">
        <v>4</v>
      </c>
      <c r="E1520" s="2" t="s">
        <v>648</v>
      </c>
      <c r="F1520" s="2" t="s">
        <v>890</v>
      </c>
      <c r="G1520" s="2" t="s">
        <v>650</v>
      </c>
      <c r="H1520" s="5">
        <v>14.94</v>
      </c>
      <c r="I1520" s="5">
        <v>154596.79000000007</v>
      </c>
    </row>
    <row r="1521" spans="1:9" outlineLevel="1" x14ac:dyDescent="0.25">
      <c r="A1521" s="2" t="s">
        <v>157</v>
      </c>
      <c r="B1521" s="2" t="s">
        <v>1143</v>
      </c>
      <c r="C1521" s="2" t="s">
        <v>3</v>
      </c>
      <c r="D1521" s="2" t="s">
        <v>4</v>
      </c>
      <c r="E1521" s="2" t="s">
        <v>899</v>
      </c>
      <c r="F1521" s="2" t="s">
        <v>900</v>
      </c>
      <c r="G1521" s="2" t="s">
        <v>635</v>
      </c>
      <c r="H1521" s="5">
        <v>725.97</v>
      </c>
      <c r="I1521" s="5">
        <v>155322.76000000007</v>
      </c>
    </row>
    <row r="1522" spans="1:9" outlineLevel="1" x14ac:dyDescent="0.25">
      <c r="A1522" s="2" t="s">
        <v>157</v>
      </c>
      <c r="B1522" s="2" t="s">
        <v>1143</v>
      </c>
      <c r="C1522" s="2" t="s">
        <v>3</v>
      </c>
      <c r="D1522" s="2" t="s">
        <v>4</v>
      </c>
      <c r="E1522" s="2" t="s">
        <v>966</v>
      </c>
      <c r="F1522" s="2" t="s">
        <v>1144</v>
      </c>
      <c r="G1522" s="2" t="s">
        <v>968</v>
      </c>
      <c r="H1522" s="5">
        <v>676.06</v>
      </c>
      <c r="I1522" s="5">
        <v>155998.82000000007</v>
      </c>
    </row>
    <row r="1523" spans="1:9" outlineLevel="1" x14ac:dyDescent="0.25">
      <c r="A1523" s="2" t="s">
        <v>157</v>
      </c>
      <c r="B1523" s="2" t="s">
        <v>1143</v>
      </c>
      <c r="C1523" s="2" t="s">
        <v>3</v>
      </c>
      <c r="D1523" s="2" t="s">
        <v>4</v>
      </c>
      <c r="E1523" s="2" t="s">
        <v>624</v>
      </c>
      <c r="F1523" s="2" t="s">
        <v>1145</v>
      </c>
      <c r="G1523" s="2" t="s">
        <v>606</v>
      </c>
      <c r="H1523" s="5">
        <v>24.76</v>
      </c>
      <c r="I1523" s="5">
        <v>156023.58000000007</v>
      </c>
    </row>
    <row r="1524" spans="1:9" outlineLevel="1" x14ac:dyDescent="0.25">
      <c r="A1524" s="2" t="s">
        <v>157</v>
      </c>
      <c r="B1524" s="2" t="s">
        <v>1143</v>
      </c>
      <c r="C1524" s="2" t="s">
        <v>3</v>
      </c>
      <c r="D1524" s="2" t="s">
        <v>4</v>
      </c>
      <c r="E1524" s="2" t="s">
        <v>4</v>
      </c>
      <c r="F1524" s="2" t="s">
        <v>1146</v>
      </c>
      <c r="G1524" s="2" t="s">
        <v>778</v>
      </c>
      <c r="H1524" s="5">
        <v>502.32</v>
      </c>
      <c r="I1524" s="5">
        <v>156525.90000000008</v>
      </c>
    </row>
    <row r="1525" spans="1:9" outlineLevel="1" x14ac:dyDescent="0.25">
      <c r="A1525" s="2" t="s">
        <v>157</v>
      </c>
      <c r="B1525" s="2" t="s">
        <v>1143</v>
      </c>
      <c r="C1525" s="2" t="s">
        <v>3</v>
      </c>
      <c r="D1525" s="2" t="s">
        <v>4</v>
      </c>
      <c r="E1525" s="2" t="s">
        <v>4</v>
      </c>
      <c r="F1525" s="2" t="s">
        <v>1147</v>
      </c>
      <c r="G1525" s="2" t="s">
        <v>778</v>
      </c>
      <c r="H1525" s="5">
        <v>300</v>
      </c>
      <c r="I1525" s="5">
        <v>156825.90000000008</v>
      </c>
    </row>
    <row r="1526" spans="1:9" outlineLevel="1" x14ac:dyDescent="0.25">
      <c r="A1526" s="2" t="s">
        <v>157</v>
      </c>
      <c r="B1526" s="2" t="s">
        <v>317</v>
      </c>
      <c r="C1526" s="2" t="s">
        <v>3</v>
      </c>
      <c r="D1526" s="2" t="s">
        <v>4</v>
      </c>
      <c r="E1526" s="2" t="s">
        <v>624</v>
      </c>
      <c r="F1526" s="2" t="s">
        <v>705</v>
      </c>
      <c r="G1526" s="2" t="s">
        <v>606</v>
      </c>
      <c r="H1526" s="5">
        <v>338.43</v>
      </c>
      <c r="I1526" s="5">
        <v>157164.33000000007</v>
      </c>
    </row>
    <row r="1527" spans="1:9" outlineLevel="1" x14ac:dyDescent="0.25">
      <c r="A1527" s="2" t="s">
        <v>157</v>
      </c>
      <c r="B1527" s="2" t="s">
        <v>317</v>
      </c>
      <c r="C1527" s="2" t="s">
        <v>603</v>
      </c>
      <c r="D1527" s="2" t="s">
        <v>4</v>
      </c>
      <c r="E1527" s="2" t="s">
        <v>604</v>
      </c>
      <c r="F1527" s="2" t="s">
        <v>1104</v>
      </c>
      <c r="G1527" s="2" t="s">
        <v>606</v>
      </c>
      <c r="H1527" s="5">
        <v>-16.989999999999998</v>
      </c>
      <c r="I1527" s="5">
        <v>157147.34000000008</v>
      </c>
    </row>
    <row r="1528" spans="1:9" outlineLevel="1" x14ac:dyDescent="0.25">
      <c r="A1528" s="2" t="s">
        <v>157</v>
      </c>
      <c r="B1528" s="2" t="s">
        <v>317</v>
      </c>
      <c r="C1528" s="2" t="s">
        <v>3</v>
      </c>
      <c r="D1528" s="2" t="s">
        <v>4</v>
      </c>
      <c r="E1528" s="2" t="s">
        <v>1004</v>
      </c>
      <c r="F1528" s="2" t="s">
        <v>1148</v>
      </c>
      <c r="G1528" s="2" t="s">
        <v>635</v>
      </c>
      <c r="H1528" s="5">
        <v>8</v>
      </c>
      <c r="I1528" s="5">
        <v>157155.34000000008</v>
      </c>
    </row>
    <row r="1529" spans="1:9" outlineLevel="1" x14ac:dyDescent="0.25">
      <c r="A1529" s="2" t="s">
        <v>157</v>
      </c>
      <c r="B1529" s="2" t="s">
        <v>317</v>
      </c>
      <c r="C1529" s="2" t="s">
        <v>3</v>
      </c>
      <c r="D1529" s="2" t="s">
        <v>4</v>
      </c>
      <c r="E1529" s="2" t="s">
        <v>648</v>
      </c>
      <c r="F1529" s="2" t="s">
        <v>1149</v>
      </c>
      <c r="G1529" s="2" t="s">
        <v>650</v>
      </c>
      <c r="H1529" s="5">
        <v>11.7</v>
      </c>
      <c r="I1529" s="5">
        <v>157167.0400000001</v>
      </c>
    </row>
    <row r="1530" spans="1:9" outlineLevel="1" x14ac:dyDescent="0.25">
      <c r="A1530" s="2" t="s">
        <v>157</v>
      </c>
      <c r="B1530" s="2" t="s">
        <v>317</v>
      </c>
      <c r="C1530" s="2" t="s">
        <v>3</v>
      </c>
      <c r="D1530" s="2" t="s">
        <v>4</v>
      </c>
      <c r="E1530" s="2" t="s">
        <v>1011</v>
      </c>
      <c r="F1530" s="2" t="s">
        <v>1150</v>
      </c>
      <c r="G1530" s="2" t="s">
        <v>778</v>
      </c>
      <c r="H1530" s="5">
        <v>218.86</v>
      </c>
      <c r="I1530" s="5">
        <v>157385.90000000008</v>
      </c>
    </row>
    <row r="1531" spans="1:9" outlineLevel="1" x14ac:dyDescent="0.25">
      <c r="A1531" s="2" t="s">
        <v>157</v>
      </c>
      <c r="B1531" s="2" t="s">
        <v>318</v>
      </c>
      <c r="C1531" s="2" t="s">
        <v>3</v>
      </c>
      <c r="D1531" s="2" t="s">
        <v>4</v>
      </c>
      <c r="E1531" s="2" t="s">
        <v>624</v>
      </c>
      <c r="F1531" s="2" t="s">
        <v>705</v>
      </c>
      <c r="G1531" s="2" t="s">
        <v>606</v>
      </c>
      <c r="H1531" s="5">
        <v>913.52</v>
      </c>
      <c r="I1531" s="5">
        <v>158299.42000000007</v>
      </c>
    </row>
    <row r="1532" spans="1:9" outlineLevel="1" x14ac:dyDescent="0.25">
      <c r="A1532" s="2" t="s">
        <v>157</v>
      </c>
      <c r="B1532" s="2" t="s">
        <v>318</v>
      </c>
      <c r="C1532" s="2" t="s">
        <v>3</v>
      </c>
      <c r="D1532" s="2" t="s">
        <v>4</v>
      </c>
      <c r="E1532" s="2" t="s">
        <v>624</v>
      </c>
      <c r="F1532" s="2" t="s">
        <v>705</v>
      </c>
      <c r="G1532" s="2" t="s">
        <v>606</v>
      </c>
      <c r="H1532" s="5">
        <v>351.25</v>
      </c>
      <c r="I1532" s="5">
        <v>158650.67000000007</v>
      </c>
    </row>
    <row r="1533" spans="1:9" outlineLevel="1" x14ac:dyDescent="0.25">
      <c r="A1533" s="2" t="s">
        <v>157</v>
      </c>
      <c r="B1533" s="2" t="s">
        <v>318</v>
      </c>
      <c r="C1533" s="2" t="s">
        <v>3</v>
      </c>
      <c r="D1533" s="2" t="s">
        <v>4</v>
      </c>
      <c r="E1533" s="2" t="s">
        <v>1004</v>
      </c>
      <c r="F1533" s="2" t="s">
        <v>1148</v>
      </c>
      <c r="G1533" s="2" t="s">
        <v>635</v>
      </c>
      <c r="H1533" s="5">
        <v>8</v>
      </c>
      <c r="I1533" s="5">
        <v>158658.67000000007</v>
      </c>
    </row>
    <row r="1534" spans="1:9" outlineLevel="1" x14ac:dyDescent="0.25">
      <c r="A1534" s="2" t="s">
        <v>157</v>
      </c>
      <c r="B1534" s="2" t="s">
        <v>318</v>
      </c>
      <c r="C1534" s="2" t="s">
        <v>3</v>
      </c>
      <c r="D1534" s="2" t="s">
        <v>4</v>
      </c>
      <c r="E1534" s="2" t="s">
        <v>954</v>
      </c>
      <c r="F1534" s="2" t="s">
        <v>1064</v>
      </c>
      <c r="G1534" s="2" t="s">
        <v>686</v>
      </c>
      <c r="H1534" s="5">
        <v>70</v>
      </c>
      <c r="I1534" s="5">
        <v>158728.67000000007</v>
      </c>
    </row>
    <row r="1535" spans="1:9" outlineLevel="1" x14ac:dyDescent="0.25">
      <c r="A1535" s="2" t="s">
        <v>157</v>
      </c>
      <c r="B1535" s="2" t="s">
        <v>318</v>
      </c>
      <c r="C1535" s="2" t="s">
        <v>3</v>
      </c>
      <c r="D1535" s="2" t="s">
        <v>4</v>
      </c>
      <c r="E1535" s="2" t="s">
        <v>648</v>
      </c>
      <c r="F1535" s="2" t="s">
        <v>1149</v>
      </c>
      <c r="G1535" s="2" t="s">
        <v>650</v>
      </c>
      <c r="H1535" s="5">
        <v>8.6199999999999992</v>
      </c>
      <c r="I1535" s="5">
        <v>158737.29000000007</v>
      </c>
    </row>
    <row r="1536" spans="1:9" outlineLevel="1" x14ac:dyDescent="0.25">
      <c r="A1536" s="2" t="s">
        <v>157</v>
      </c>
      <c r="B1536" s="2" t="s">
        <v>318</v>
      </c>
      <c r="C1536" s="2" t="s">
        <v>3</v>
      </c>
      <c r="D1536" s="2" t="s">
        <v>4</v>
      </c>
      <c r="E1536" s="2" t="s">
        <v>661</v>
      </c>
      <c r="F1536" s="2" t="s">
        <v>663</v>
      </c>
      <c r="G1536" s="2" t="s">
        <v>31</v>
      </c>
      <c r="H1536" s="5">
        <v>297</v>
      </c>
      <c r="I1536" s="5">
        <v>159034.29000000007</v>
      </c>
    </row>
    <row r="1537" spans="1:9" outlineLevel="1" x14ac:dyDescent="0.25">
      <c r="A1537" s="2" t="s">
        <v>157</v>
      </c>
      <c r="B1537" s="2" t="s">
        <v>318</v>
      </c>
      <c r="C1537" s="2" t="s">
        <v>3</v>
      </c>
      <c r="D1537" s="2" t="s">
        <v>4</v>
      </c>
      <c r="E1537" s="2" t="s">
        <v>648</v>
      </c>
      <c r="F1537" s="2" t="s">
        <v>1151</v>
      </c>
      <c r="G1537" s="2" t="s">
        <v>650</v>
      </c>
      <c r="H1537" s="5">
        <v>34.200000000000003</v>
      </c>
      <c r="I1537" s="5">
        <v>159068.49000000008</v>
      </c>
    </row>
    <row r="1538" spans="1:9" ht="57" outlineLevel="1" x14ac:dyDescent="0.25">
      <c r="A1538" s="2" t="s">
        <v>157</v>
      </c>
      <c r="B1538" s="2" t="s">
        <v>1152</v>
      </c>
      <c r="C1538" s="2" t="s">
        <v>3</v>
      </c>
      <c r="D1538" s="2" t="s">
        <v>4</v>
      </c>
      <c r="E1538" s="2" t="s">
        <v>608</v>
      </c>
      <c r="F1538" s="2" t="s">
        <v>1153</v>
      </c>
      <c r="G1538" s="2" t="s">
        <v>610</v>
      </c>
      <c r="H1538" s="5">
        <v>1390.5</v>
      </c>
      <c r="I1538" s="5">
        <v>160458.99000000008</v>
      </c>
    </row>
    <row r="1539" spans="1:9" outlineLevel="1" x14ac:dyDescent="0.25">
      <c r="A1539" s="2" t="s">
        <v>157</v>
      </c>
      <c r="B1539" s="2" t="s">
        <v>1152</v>
      </c>
      <c r="C1539" s="2" t="s">
        <v>3</v>
      </c>
      <c r="D1539" s="2" t="s">
        <v>4</v>
      </c>
      <c r="E1539" s="2" t="s">
        <v>624</v>
      </c>
      <c r="F1539" s="2" t="s">
        <v>705</v>
      </c>
      <c r="G1539" s="2" t="s">
        <v>606</v>
      </c>
      <c r="H1539" s="5">
        <v>766.13</v>
      </c>
      <c r="I1539" s="5">
        <v>161225.12000000008</v>
      </c>
    </row>
    <row r="1540" spans="1:9" outlineLevel="1" x14ac:dyDescent="0.25">
      <c r="A1540" s="2" t="s">
        <v>157</v>
      </c>
      <c r="B1540" s="2" t="s">
        <v>1152</v>
      </c>
      <c r="C1540" s="2" t="s">
        <v>3</v>
      </c>
      <c r="D1540" s="2" t="s">
        <v>4</v>
      </c>
      <c r="E1540" s="2" t="s">
        <v>1004</v>
      </c>
      <c r="F1540" s="2" t="s">
        <v>1148</v>
      </c>
      <c r="G1540" s="2" t="s">
        <v>635</v>
      </c>
      <c r="H1540" s="5">
        <v>8</v>
      </c>
      <c r="I1540" s="5">
        <v>161233.12000000008</v>
      </c>
    </row>
    <row r="1541" spans="1:9" outlineLevel="1" x14ac:dyDescent="0.25">
      <c r="A1541" s="2" t="s">
        <v>157</v>
      </c>
      <c r="B1541" s="2" t="s">
        <v>1152</v>
      </c>
      <c r="C1541" s="2" t="s">
        <v>3</v>
      </c>
      <c r="D1541" s="2" t="s">
        <v>4</v>
      </c>
      <c r="E1541" s="2" t="s">
        <v>648</v>
      </c>
      <c r="F1541" s="2" t="s">
        <v>1149</v>
      </c>
      <c r="G1541" s="2" t="s">
        <v>650</v>
      </c>
      <c r="H1541" s="5">
        <v>10.96</v>
      </c>
      <c r="I1541" s="5">
        <v>161244.08000000007</v>
      </c>
    </row>
    <row r="1542" spans="1:9" outlineLevel="1" x14ac:dyDescent="0.25">
      <c r="A1542" s="2" t="s">
        <v>157</v>
      </c>
      <c r="B1542" s="2" t="s">
        <v>1152</v>
      </c>
      <c r="C1542" s="2" t="s">
        <v>3</v>
      </c>
      <c r="D1542" s="2" t="s">
        <v>4</v>
      </c>
      <c r="E1542" s="2" t="s">
        <v>645</v>
      </c>
      <c r="F1542" s="2" t="s">
        <v>665</v>
      </c>
      <c r="G1542" s="2" t="s">
        <v>6</v>
      </c>
      <c r="H1542" s="5">
        <v>1920.07</v>
      </c>
      <c r="I1542" s="5">
        <v>163164.15000000008</v>
      </c>
    </row>
    <row r="1543" spans="1:9" outlineLevel="1" x14ac:dyDescent="0.25">
      <c r="A1543" s="2" t="s">
        <v>157</v>
      </c>
      <c r="B1543" s="2" t="s">
        <v>1152</v>
      </c>
      <c r="C1543" s="2" t="s">
        <v>3</v>
      </c>
      <c r="D1543" s="2" t="s">
        <v>4</v>
      </c>
      <c r="E1543" s="2" t="s">
        <v>608</v>
      </c>
      <c r="F1543" s="2" t="s">
        <v>609</v>
      </c>
      <c r="G1543" s="2" t="s">
        <v>610</v>
      </c>
      <c r="H1543" s="5">
        <v>1390.5</v>
      </c>
      <c r="I1543" s="5">
        <v>164554.65000000008</v>
      </c>
    </row>
    <row r="1544" spans="1:9" outlineLevel="1" x14ac:dyDescent="0.25">
      <c r="A1544" s="2" t="s">
        <v>157</v>
      </c>
      <c r="B1544" s="2" t="s">
        <v>1152</v>
      </c>
      <c r="C1544" s="2" t="s">
        <v>126</v>
      </c>
      <c r="D1544" s="2" t="s">
        <v>667</v>
      </c>
      <c r="E1544" s="2" t="s">
        <v>4</v>
      </c>
      <c r="F1544" s="2" t="s">
        <v>668</v>
      </c>
      <c r="G1544" s="2" t="s">
        <v>669</v>
      </c>
      <c r="H1544" s="5">
        <v>9.6300000000000008</v>
      </c>
      <c r="I1544" s="5">
        <v>164564.28000000009</v>
      </c>
    </row>
    <row r="1545" spans="1:9" outlineLevel="1" x14ac:dyDescent="0.25">
      <c r="A1545" s="2" t="s">
        <v>157</v>
      </c>
      <c r="B1545" s="2" t="s">
        <v>1152</v>
      </c>
      <c r="C1545" s="2" t="s">
        <v>3</v>
      </c>
      <c r="D1545" s="2" t="s">
        <v>4</v>
      </c>
      <c r="E1545" s="2" t="s">
        <v>624</v>
      </c>
      <c r="F1545" s="2" t="s">
        <v>705</v>
      </c>
      <c r="G1545" s="2" t="s">
        <v>606</v>
      </c>
      <c r="H1545" s="5">
        <v>766.13</v>
      </c>
      <c r="I1545" s="5">
        <v>165330.41000000009</v>
      </c>
    </row>
    <row r="1546" spans="1:9" ht="57" outlineLevel="1" x14ac:dyDescent="0.25">
      <c r="A1546" s="2" t="s">
        <v>157</v>
      </c>
      <c r="B1546" s="2" t="s">
        <v>1152</v>
      </c>
      <c r="C1546" s="2" t="s">
        <v>3</v>
      </c>
      <c r="D1546" s="2" t="s">
        <v>4</v>
      </c>
      <c r="E1546" s="2" t="s">
        <v>1154</v>
      </c>
      <c r="F1546" s="2" t="s">
        <v>1155</v>
      </c>
      <c r="G1546" s="2" t="s">
        <v>778</v>
      </c>
      <c r="H1546" s="5">
        <v>10.96</v>
      </c>
      <c r="I1546" s="5">
        <v>165341.37000000008</v>
      </c>
    </row>
    <row r="1547" spans="1:9" ht="45.75" outlineLevel="1" x14ac:dyDescent="0.25">
      <c r="A1547" s="2" t="s">
        <v>157</v>
      </c>
      <c r="B1547" s="2" t="s">
        <v>1152</v>
      </c>
      <c r="C1547" s="2" t="s">
        <v>3</v>
      </c>
      <c r="D1547" s="2" t="s">
        <v>4</v>
      </c>
      <c r="E1547" s="2" t="s">
        <v>1004</v>
      </c>
      <c r="F1547" s="2" t="s">
        <v>1156</v>
      </c>
      <c r="G1547" s="2" t="s">
        <v>635</v>
      </c>
      <c r="H1547" s="5">
        <v>8</v>
      </c>
      <c r="I1547" s="5">
        <v>165349.37000000008</v>
      </c>
    </row>
    <row r="1548" spans="1:9" outlineLevel="1" x14ac:dyDescent="0.25">
      <c r="A1548" s="2" t="s">
        <v>157</v>
      </c>
      <c r="B1548" s="2" t="s">
        <v>1157</v>
      </c>
      <c r="C1548" s="2" t="s">
        <v>3</v>
      </c>
      <c r="D1548" s="2" t="s">
        <v>4</v>
      </c>
      <c r="E1548" s="2" t="s">
        <v>711</v>
      </c>
      <c r="F1548" s="2" t="s">
        <v>712</v>
      </c>
      <c r="G1548" s="2" t="s">
        <v>635</v>
      </c>
      <c r="H1548" s="5">
        <v>578</v>
      </c>
      <c r="I1548" s="5">
        <v>165927.37000000008</v>
      </c>
    </row>
    <row r="1549" spans="1:9" outlineLevel="1" x14ac:dyDescent="0.25">
      <c r="A1549" s="2" t="s">
        <v>157</v>
      </c>
      <c r="B1549" s="2" t="s">
        <v>1157</v>
      </c>
      <c r="C1549" s="2" t="s">
        <v>3</v>
      </c>
      <c r="D1549" s="2" t="s">
        <v>4</v>
      </c>
      <c r="E1549" s="2" t="s">
        <v>626</v>
      </c>
      <c r="F1549" s="2" t="s">
        <v>637</v>
      </c>
      <c r="G1549" s="2" t="s">
        <v>73</v>
      </c>
      <c r="H1549" s="5">
        <v>220</v>
      </c>
      <c r="I1549" s="5">
        <v>166147.37000000008</v>
      </c>
    </row>
    <row r="1550" spans="1:9" outlineLevel="1" x14ac:dyDescent="0.25">
      <c r="A1550" s="2" t="s">
        <v>157</v>
      </c>
      <c r="B1550" s="2" t="s">
        <v>1157</v>
      </c>
      <c r="C1550" s="2" t="s">
        <v>3</v>
      </c>
      <c r="D1550" s="2" t="s">
        <v>4</v>
      </c>
      <c r="E1550" s="2" t="s">
        <v>620</v>
      </c>
      <c r="F1550" s="2" t="s">
        <v>621</v>
      </c>
      <c r="G1550" s="2" t="s">
        <v>622</v>
      </c>
      <c r="H1550" s="5">
        <v>531.20000000000005</v>
      </c>
      <c r="I1550" s="5">
        <v>166678.57000000009</v>
      </c>
    </row>
    <row r="1551" spans="1:9" outlineLevel="1" x14ac:dyDescent="0.25">
      <c r="A1551" s="2" t="s">
        <v>157</v>
      </c>
      <c r="B1551" s="2" t="s">
        <v>1157</v>
      </c>
      <c r="C1551" s="2" t="s">
        <v>3</v>
      </c>
      <c r="D1551" s="2" t="s">
        <v>4</v>
      </c>
      <c r="E1551" s="2" t="s">
        <v>966</v>
      </c>
      <c r="F1551" s="2" t="s">
        <v>1158</v>
      </c>
      <c r="G1551" s="2" t="s">
        <v>968</v>
      </c>
      <c r="H1551" s="5">
        <v>875.84</v>
      </c>
      <c r="I1551" s="5">
        <v>167554.41000000009</v>
      </c>
    </row>
    <row r="1552" spans="1:9" outlineLevel="1" x14ac:dyDescent="0.25">
      <c r="A1552" s="2" t="s">
        <v>157</v>
      </c>
      <c r="B1552" s="2" t="s">
        <v>1159</v>
      </c>
      <c r="C1552" s="2" t="s">
        <v>3</v>
      </c>
      <c r="D1552" s="2" t="s">
        <v>4</v>
      </c>
      <c r="E1552" s="2" t="s">
        <v>966</v>
      </c>
      <c r="F1552" s="2" t="s">
        <v>1160</v>
      </c>
      <c r="G1552" s="2" t="s">
        <v>968</v>
      </c>
      <c r="H1552" s="5">
        <v>499.28</v>
      </c>
      <c r="I1552" s="5">
        <v>168053.69000000009</v>
      </c>
    </row>
    <row r="1553" spans="1:9" outlineLevel="1" x14ac:dyDescent="0.25">
      <c r="A1553" s="2" t="s">
        <v>157</v>
      </c>
      <c r="B1553" s="2" t="s">
        <v>1159</v>
      </c>
      <c r="C1553" s="2" t="s">
        <v>3</v>
      </c>
      <c r="D1553" s="2" t="s">
        <v>4</v>
      </c>
      <c r="E1553" s="2" t="s">
        <v>1161</v>
      </c>
      <c r="F1553" s="2" t="s">
        <v>1162</v>
      </c>
      <c r="G1553" s="2" t="s">
        <v>635</v>
      </c>
      <c r="H1553" s="5">
        <v>11.2</v>
      </c>
      <c r="I1553" s="5">
        <v>168064.8900000001</v>
      </c>
    </row>
    <row r="1554" spans="1:9" outlineLevel="1" x14ac:dyDescent="0.25">
      <c r="A1554" s="2" t="s">
        <v>157</v>
      </c>
      <c r="B1554" s="2" t="s">
        <v>1159</v>
      </c>
      <c r="C1554" s="2" t="s">
        <v>3</v>
      </c>
      <c r="D1554" s="2" t="s">
        <v>4</v>
      </c>
      <c r="E1554" s="2" t="s">
        <v>1161</v>
      </c>
      <c r="F1554" s="2" t="s">
        <v>1162</v>
      </c>
      <c r="G1554" s="2" t="s">
        <v>635</v>
      </c>
      <c r="H1554" s="5">
        <v>11.2</v>
      </c>
      <c r="I1554" s="5">
        <v>168076.09000000011</v>
      </c>
    </row>
    <row r="1555" spans="1:9" outlineLevel="1" x14ac:dyDescent="0.25">
      <c r="A1555" s="2" t="s">
        <v>157</v>
      </c>
      <c r="B1555" s="2" t="s">
        <v>1159</v>
      </c>
      <c r="C1555" s="2" t="s">
        <v>3</v>
      </c>
      <c r="D1555" s="2" t="s">
        <v>4</v>
      </c>
      <c r="E1555" s="2" t="s">
        <v>1161</v>
      </c>
      <c r="F1555" s="2" t="s">
        <v>1162</v>
      </c>
      <c r="G1555" s="2" t="s">
        <v>635</v>
      </c>
      <c r="H1555" s="5">
        <v>11.2</v>
      </c>
      <c r="I1555" s="5">
        <v>168087.29000000012</v>
      </c>
    </row>
    <row r="1556" spans="1:9" outlineLevel="1" x14ac:dyDescent="0.25">
      <c r="A1556" s="2" t="s">
        <v>157</v>
      </c>
      <c r="B1556" s="2" t="s">
        <v>1159</v>
      </c>
      <c r="C1556" s="2" t="s">
        <v>3</v>
      </c>
      <c r="D1556" s="2" t="s">
        <v>4</v>
      </c>
      <c r="E1556" s="2" t="s">
        <v>4</v>
      </c>
      <c r="F1556" s="2" t="s">
        <v>1163</v>
      </c>
      <c r="G1556" s="2" t="s">
        <v>55</v>
      </c>
      <c r="H1556" s="5">
        <v>307.83</v>
      </c>
      <c r="I1556" s="5">
        <v>168395.12000000011</v>
      </c>
    </row>
    <row r="1557" spans="1:9" outlineLevel="1" x14ac:dyDescent="0.25">
      <c r="A1557" s="2" t="s">
        <v>157</v>
      </c>
      <c r="B1557" s="2" t="s">
        <v>1164</v>
      </c>
      <c r="C1557" s="2" t="s">
        <v>3</v>
      </c>
      <c r="D1557" s="2" t="s">
        <v>4</v>
      </c>
      <c r="E1557" s="2" t="s">
        <v>873</v>
      </c>
      <c r="F1557" s="2" t="s">
        <v>874</v>
      </c>
      <c r="G1557" s="2" t="s">
        <v>55</v>
      </c>
      <c r="H1557" s="5">
        <v>53.02</v>
      </c>
      <c r="I1557" s="5">
        <v>168448.1400000001</v>
      </c>
    </row>
    <row r="1558" spans="1:9" outlineLevel="1" x14ac:dyDescent="0.25">
      <c r="A1558" s="2" t="s">
        <v>157</v>
      </c>
      <c r="B1558" s="2" t="s">
        <v>1164</v>
      </c>
      <c r="C1558" s="2" t="s">
        <v>3</v>
      </c>
      <c r="D1558" s="2" t="s">
        <v>4</v>
      </c>
      <c r="E1558" s="2" t="s">
        <v>653</v>
      </c>
      <c r="F1558" s="2" t="s">
        <v>1035</v>
      </c>
      <c r="G1558" s="2" t="s">
        <v>650</v>
      </c>
      <c r="H1558" s="5">
        <v>12.18</v>
      </c>
      <c r="I1558" s="5">
        <v>168460.32000000009</v>
      </c>
    </row>
    <row r="1559" spans="1:9" outlineLevel="1" x14ac:dyDescent="0.25">
      <c r="A1559" s="2" t="s">
        <v>157</v>
      </c>
      <c r="B1559" s="2" t="s">
        <v>1164</v>
      </c>
      <c r="C1559" s="2" t="s">
        <v>3</v>
      </c>
      <c r="D1559" s="2" t="s">
        <v>4</v>
      </c>
      <c r="E1559" s="2" t="s">
        <v>966</v>
      </c>
      <c r="F1559" s="2" t="s">
        <v>1165</v>
      </c>
      <c r="G1559" s="2" t="s">
        <v>968</v>
      </c>
      <c r="H1559" s="5">
        <v>6.08</v>
      </c>
      <c r="I1559" s="5">
        <v>168466.40000000008</v>
      </c>
    </row>
    <row r="1560" spans="1:9" outlineLevel="1" x14ac:dyDescent="0.25">
      <c r="A1560" s="2" t="s">
        <v>157</v>
      </c>
      <c r="B1560" s="2" t="s">
        <v>320</v>
      </c>
      <c r="C1560" s="2" t="s">
        <v>603</v>
      </c>
      <c r="D1560" s="2" t="s">
        <v>4</v>
      </c>
      <c r="E1560" s="2" t="s">
        <v>604</v>
      </c>
      <c r="F1560" s="2" t="s">
        <v>618</v>
      </c>
      <c r="G1560" s="2" t="s">
        <v>606</v>
      </c>
      <c r="H1560" s="5">
        <v>-21</v>
      </c>
      <c r="I1560" s="5">
        <v>168445.40000000008</v>
      </c>
    </row>
    <row r="1561" spans="1:9" outlineLevel="1" x14ac:dyDescent="0.25">
      <c r="A1561" s="2" t="s">
        <v>157</v>
      </c>
      <c r="B1561" s="2" t="s">
        <v>320</v>
      </c>
      <c r="C1561" s="2" t="s">
        <v>3</v>
      </c>
      <c r="D1561" s="2" t="s">
        <v>4</v>
      </c>
      <c r="E1561" s="2" t="s">
        <v>604</v>
      </c>
      <c r="F1561" s="2" t="s">
        <v>618</v>
      </c>
      <c r="G1561" s="2" t="s">
        <v>606</v>
      </c>
      <c r="H1561" s="5">
        <v>8.58</v>
      </c>
      <c r="I1561" s="5">
        <v>168453.98000000007</v>
      </c>
    </row>
    <row r="1562" spans="1:9" outlineLevel="1" x14ac:dyDescent="0.25">
      <c r="A1562" s="2" t="s">
        <v>157</v>
      </c>
      <c r="B1562" s="2" t="s">
        <v>320</v>
      </c>
      <c r="C1562" s="2" t="s">
        <v>3</v>
      </c>
      <c r="D1562" s="2" t="s">
        <v>4</v>
      </c>
      <c r="E1562" s="2" t="s">
        <v>604</v>
      </c>
      <c r="F1562" s="2" t="s">
        <v>1166</v>
      </c>
      <c r="G1562" s="2" t="s">
        <v>606</v>
      </c>
      <c r="H1562" s="5">
        <v>78.989999999999995</v>
      </c>
      <c r="I1562" s="5">
        <v>168532.97000000006</v>
      </c>
    </row>
    <row r="1563" spans="1:9" outlineLevel="1" x14ac:dyDescent="0.25">
      <c r="A1563" s="2" t="s">
        <v>157</v>
      </c>
      <c r="B1563" s="2" t="s">
        <v>320</v>
      </c>
      <c r="C1563" s="2" t="s">
        <v>3</v>
      </c>
      <c r="D1563" s="2" t="s">
        <v>4</v>
      </c>
      <c r="E1563" s="2" t="s">
        <v>1091</v>
      </c>
      <c r="F1563" s="2" t="s">
        <v>1092</v>
      </c>
      <c r="G1563" s="2" t="s">
        <v>1093</v>
      </c>
      <c r="H1563" s="5">
        <v>10</v>
      </c>
      <c r="I1563" s="5">
        <v>168542.97000000006</v>
      </c>
    </row>
    <row r="1564" spans="1:9" outlineLevel="1" x14ac:dyDescent="0.25">
      <c r="A1564" s="2" t="s">
        <v>157</v>
      </c>
      <c r="B1564" s="2" t="s">
        <v>320</v>
      </c>
      <c r="C1564" s="2" t="s">
        <v>3</v>
      </c>
      <c r="D1564" s="2" t="s">
        <v>4</v>
      </c>
      <c r="E1564" s="2" t="s">
        <v>1091</v>
      </c>
      <c r="F1564" s="2" t="s">
        <v>1092</v>
      </c>
      <c r="G1564" s="2" t="s">
        <v>1093</v>
      </c>
      <c r="H1564" s="5">
        <v>77.97</v>
      </c>
      <c r="I1564" s="5">
        <v>168620.94000000006</v>
      </c>
    </row>
    <row r="1565" spans="1:9" outlineLevel="1" x14ac:dyDescent="0.25">
      <c r="A1565" s="2" t="s">
        <v>157</v>
      </c>
      <c r="B1565" s="2" t="s">
        <v>320</v>
      </c>
      <c r="C1565" s="2" t="s">
        <v>3</v>
      </c>
      <c r="D1565" s="2" t="s">
        <v>4</v>
      </c>
      <c r="E1565" s="2" t="s">
        <v>626</v>
      </c>
      <c r="F1565" s="2" t="s">
        <v>637</v>
      </c>
      <c r="G1565" s="2" t="s">
        <v>73</v>
      </c>
      <c r="H1565" s="5">
        <v>2296.25</v>
      </c>
      <c r="I1565" s="5">
        <v>170917.19000000006</v>
      </c>
    </row>
    <row r="1566" spans="1:9" outlineLevel="1" x14ac:dyDescent="0.25">
      <c r="A1566" s="2" t="s">
        <v>157</v>
      </c>
      <c r="B1566" s="2" t="s">
        <v>320</v>
      </c>
      <c r="C1566" s="2" t="s">
        <v>3</v>
      </c>
      <c r="D1566" s="2" t="s">
        <v>4</v>
      </c>
      <c r="E1566" s="2" t="s">
        <v>935</v>
      </c>
      <c r="F1566" s="2" t="s">
        <v>1167</v>
      </c>
      <c r="G1566" s="2" t="s">
        <v>778</v>
      </c>
      <c r="H1566" s="5">
        <v>41.59</v>
      </c>
      <c r="I1566" s="5">
        <v>170958.78000000006</v>
      </c>
    </row>
    <row r="1567" spans="1:9" outlineLevel="1" x14ac:dyDescent="0.25">
      <c r="A1567" s="2" t="s">
        <v>157</v>
      </c>
      <c r="B1567" s="2" t="s">
        <v>320</v>
      </c>
      <c r="C1567" s="2" t="s">
        <v>3</v>
      </c>
      <c r="D1567" s="2" t="s">
        <v>4</v>
      </c>
      <c r="E1567" s="2" t="s">
        <v>624</v>
      </c>
      <c r="F1567" s="2" t="s">
        <v>705</v>
      </c>
      <c r="G1567" s="2" t="s">
        <v>606</v>
      </c>
      <c r="H1567" s="5">
        <v>15.91</v>
      </c>
      <c r="I1567" s="5">
        <v>170974.69000000006</v>
      </c>
    </row>
    <row r="1568" spans="1:9" outlineLevel="1" x14ac:dyDescent="0.25">
      <c r="A1568" s="2" t="s">
        <v>157</v>
      </c>
      <c r="B1568" s="2" t="s">
        <v>320</v>
      </c>
      <c r="C1568" s="2" t="s">
        <v>3</v>
      </c>
      <c r="D1568" s="2" t="s">
        <v>4</v>
      </c>
      <c r="E1568" s="2" t="s">
        <v>604</v>
      </c>
      <c r="F1568" s="2" t="s">
        <v>618</v>
      </c>
      <c r="G1568" s="2" t="s">
        <v>606</v>
      </c>
      <c r="H1568" s="5">
        <v>75.13</v>
      </c>
      <c r="I1568" s="5">
        <v>171049.82000000007</v>
      </c>
    </row>
    <row r="1569" spans="1:9" outlineLevel="1" x14ac:dyDescent="0.25">
      <c r="A1569" s="2" t="s">
        <v>157</v>
      </c>
      <c r="B1569" s="2" t="s">
        <v>320</v>
      </c>
      <c r="C1569" s="2" t="s">
        <v>3</v>
      </c>
      <c r="D1569" s="2" t="s">
        <v>4</v>
      </c>
      <c r="E1569" s="2" t="s">
        <v>1062</v>
      </c>
      <c r="F1569" s="2" t="s">
        <v>1063</v>
      </c>
      <c r="G1569" s="2" t="s">
        <v>778</v>
      </c>
      <c r="H1569" s="5">
        <v>20.47</v>
      </c>
      <c r="I1569" s="5">
        <v>171070.29000000007</v>
      </c>
    </row>
    <row r="1570" spans="1:9" outlineLevel="1" x14ac:dyDescent="0.25">
      <c r="A1570" s="2" t="s">
        <v>157</v>
      </c>
      <c r="B1570" s="2" t="s">
        <v>320</v>
      </c>
      <c r="C1570" s="2" t="s">
        <v>3</v>
      </c>
      <c r="D1570" s="2" t="s">
        <v>4</v>
      </c>
      <c r="E1570" s="2" t="s">
        <v>1045</v>
      </c>
      <c r="F1570" s="2" t="s">
        <v>1168</v>
      </c>
      <c r="G1570" s="2" t="s">
        <v>778</v>
      </c>
      <c r="H1570" s="5">
        <v>299.58</v>
      </c>
      <c r="I1570" s="5">
        <v>171369.87000000005</v>
      </c>
    </row>
    <row r="1571" spans="1:9" outlineLevel="1" x14ac:dyDescent="0.25">
      <c r="A1571" s="2" t="s">
        <v>157</v>
      </c>
      <c r="B1571" s="2" t="s">
        <v>322</v>
      </c>
      <c r="C1571" s="2" t="s">
        <v>3</v>
      </c>
      <c r="D1571" s="2" t="s">
        <v>4</v>
      </c>
      <c r="E1571" s="2" t="s">
        <v>604</v>
      </c>
      <c r="F1571" s="2" t="s">
        <v>618</v>
      </c>
      <c r="G1571" s="2" t="s">
        <v>606</v>
      </c>
      <c r="H1571" s="5">
        <v>707.96</v>
      </c>
      <c r="I1571" s="5">
        <v>172077.83000000005</v>
      </c>
    </row>
    <row r="1572" spans="1:9" outlineLevel="1" x14ac:dyDescent="0.25">
      <c r="A1572" s="2" t="s">
        <v>157</v>
      </c>
      <c r="B1572" s="2" t="s">
        <v>322</v>
      </c>
      <c r="C1572" s="2" t="s">
        <v>3</v>
      </c>
      <c r="D1572" s="2" t="s">
        <v>4</v>
      </c>
      <c r="E1572" s="2" t="s">
        <v>4</v>
      </c>
      <c r="F1572" s="2" t="s">
        <v>1169</v>
      </c>
      <c r="G1572" s="2" t="s">
        <v>778</v>
      </c>
      <c r="H1572" s="5">
        <v>588.20000000000005</v>
      </c>
      <c r="I1572" s="5">
        <v>172666.03000000006</v>
      </c>
    </row>
    <row r="1573" spans="1:9" outlineLevel="1" x14ac:dyDescent="0.25">
      <c r="A1573" s="2" t="s">
        <v>157</v>
      </c>
      <c r="B1573" s="2" t="s">
        <v>322</v>
      </c>
      <c r="C1573" s="2" t="s">
        <v>3</v>
      </c>
      <c r="D1573" s="2" t="s">
        <v>4</v>
      </c>
      <c r="E1573" s="2" t="s">
        <v>519</v>
      </c>
      <c r="F1573" s="2" t="s">
        <v>1060</v>
      </c>
      <c r="G1573" s="2" t="s">
        <v>778</v>
      </c>
      <c r="H1573" s="5">
        <v>300</v>
      </c>
      <c r="I1573" s="5">
        <v>172966.03000000006</v>
      </c>
    </row>
    <row r="1574" spans="1:9" outlineLevel="1" x14ac:dyDescent="0.25">
      <c r="A1574" s="2" t="s">
        <v>157</v>
      </c>
      <c r="B1574" s="2" t="s">
        <v>324</v>
      </c>
      <c r="C1574" s="2" t="s">
        <v>3</v>
      </c>
      <c r="D1574" s="2" t="s">
        <v>4</v>
      </c>
      <c r="E1574" s="2" t="s">
        <v>681</v>
      </c>
      <c r="F1574" s="2" t="s">
        <v>742</v>
      </c>
      <c r="G1574" s="2" t="s">
        <v>137</v>
      </c>
      <c r="H1574" s="5">
        <v>29.99</v>
      </c>
      <c r="I1574" s="5">
        <v>172996.02000000005</v>
      </c>
    </row>
    <row r="1575" spans="1:9" outlineLevel="1" x14ac:dyDescent="0.25">
      <c r="A1575" s="2" t="s">
        <v>157</v>
      </c>
      <c r="B1575" s="2" t="s">
        <v>324</v>
      </c>
      <c r="C1575" s="2" t="s">
        <v>3</v>
      </c>
      <c r="D1575" s="2" t="s">
        <v>4</v>
      </c>
      <c r="E1575" s="2" t="s">
        <v>1069</v>
      </c>
      <c r="F1575" s="2" t="s">
        <v>1070</v>
      </c>
      <c r="G1575" s="2" t="s">
        <v>778</v>
      </c>
      <c r="H1575" s="5">
        <v>66.81</v>
      </c>
      <c r="I1575" s="5">
        <v>173062.83000000005</v>
      </c>
    </row>
    <row r="1576" spans="1:9" outlineLevel="1" x14ac:dyDescent="0.25">
      <c r="A1576" s="2" t="s">
        <v>157</v>
      </c>
      <c r="B1576" s="2" t="s">
        <v>324</v>
      </c>
      <c r="C1576" s="2" t="s">
        <v>3</v>
      </c>
      <c r="D1576" s="2" t="s">
        <v>4</v>
      </c>
      <c r="E1576" s="2" t="s">
        <v>4</v>
      </c>
      <c r="F1576" s="2" t="s">
        <v>1074</v>
      </c>
      <c r="G1576" s="2" t="s">
        <v>31</v>
      </c>
      <c r="H1576" s="5">
        <v>246.83</v>
      </c>
      <c r="I1576" s="5">
        <v>173309.66000000003</v>
      </c>
    </row>
    <row r="1577" spans="1:9" outlineLevel="1" x14ac:dyDescent="0.25">
      <c r="A1577" s="2" t="s">
        <v>157</v>
      </c>
      <c r="B1577" s="2" t="s">
        <v>326</v>
      </c>
      <c r="C1577" s="2" t="s">
        <v>3</v>
      </c>
      <c r="D1577" s="2" t="s">
        <v>4</v>
      </c>
      <c r="E1577" s="2" t="s">
        <v>966</v>
      </c>
      <c r="F1577" s="2" t="s">
        <v>1170</v>
      </c>
      <c r="G1577" s="2" t="s">
        <v>968</v>
      </c>
      <c r="H1577" s="5">
        <v>413.68</v>
      </c>
      <c r="I1577" s="5">
        <v>173723.34000000003</v>
      </c>
    </row>
    <row r="1578" spans="1:9" outlineLevel="1" x14ac:dyDescent="0.25">
      <c r="A1578" s="2" t="s">
        <v>157</v>
      </c>
      <c r="B1578" s="2" t="s">
        <v>326</v>
      </c>
      <c r="C1578" s="2" t="s">
        <v>3</v>
      </c>
      <c r="D1578" s="2" t="s">
        <v>4</v>
      </c>
      <c r="E1578" s="2" t="s">
        <v>966</v>
      </c>
      <c r="F1578" s="2" t="s">
        <v>1171</v>
      </c>
      <c r="G1578" s="2" t="s">
        <v>968</v>
      </c>
      <c r="H1578" s="5">
        <v>891.35</v>
      </c>
      <c r="I1578" s="5">
        <v>174614.69000000003</v>
      </c>
    </row>
    <row r="1579" spans="1:9" outlineLevel="1" x14ac:dyDescent="0.25">
      <c r="A1579" s="2" t="s">
        <v>157</v>
      </c>
      <c r="B1579" s="2" t="s">
        <v>326</v>
      </c>
      <c r="C1579" s="2" t="s">
        <v>3</v>
      </c>
      <c r="D1579" s="2" t="s">
        <v>4</v>
      </c>
      <c r="E1579" s="2" t="s">
        <v>4</v>
      </c>
      <c r="F1579" s="2" t="s">
        <v>1172</v>
      </c>
      <c r="G1579" s="2" t="s">
        <v>622</v>
      </c>
      <c r="H1579" s="5">
        <v>55.48</v>
      </c>
      <c r="I1579" s="5">
        <v>174670.17000000004</v>
      </c>
    </row>
    <row r="1580" spans="1:9" outlineLevel="1" x14ac:dyDescent="0.25">
      <c r="A1580" s="2" t="s">
        <v>157</v>
      </c>
      <c r="B1580" s="2" t="s">
        <v>326</v>
      </c>
      <c r="C1580" s="2" t="s">
        <v>3</v>
      </c>
      <c r="D1580" s="2" t="s">
        <v>4</v>
      </c>
      <c r="E1580" s="2" t="s">
        <v>780</v>
      </c>
      <c r="F1580" s="2" t="s">
        <v>1067</v>
      </c>
      <c r="G1580" s="2" t="s">
        <v>778</v>
      </c>
      <c r="H1580" s="5">
        <v>19.350000000000001</v>
      </c>
      <c r="I1580" s="5">
        <v>174689.52000000005</v>
      </c>
    </row>
    <row r="1581" spans="1:9" outlineLevel="1" x14ac:dyDescent="0.25">
      <c r="A1581" s="2" t="s">
        <v>157</v>
      </c>
      <c r="B1581" s="2" t="s">
        <v>326</v>
      </c>
      <c r="C1581" s="2" t="s">
        <v>3</v>
      </c>
      <c r="D1581" s="2" t="s">
        <v>4</v>
      </c>
      <c r="E1581" s="2" t="s">
        <v>4</v>
      </c>
      <c r="F1581" s="2" t="s">
        <v>1108</v>
      </c>
      <c r="G1581" s="2" t="s">
        <v>778</v>
      </c>
      <c r="H1581" s="5">
        <v>1201.3</v>
      </c>
      <c r="I1581" s="5">
        <v>175890.82000000004</v>
      </c>
    </row>
    <row r="1582" spans="1:9" outlineLevel="1" x14ac:dyDescent="0.25">
      <c r="A1582" s="2" t="s">
        <v>157</v>
      </c>
      <c r="B1582" s="2" t="s">
        <v>326</v>
      </c>
      <c r="C1582" s="2" t="s">
        <v>3</v>
      </c>
      <c r="D1582" s="2" t="s">
        <v>4</v>
      </c>
      <c r="E1582" s="2" t="s">
        <v>4</v>
      </c>
      <c r="F1582" s="2" t="s">
        <v>1173</v>
      </c>
      <c r="G1582" s="2" t="s">
        <v>778</v>
      </c>
      <c r="H1582" s="5">
        <v>79.25</v>
      </c>
      <c r="I1582" s="5">
        <v>175970.07000000004</v>
      </c>
    </row>
    <row r="1583" spans="1:9" outlineLevel="1" x14ac:dyDescent="0.25">
      <c r="A1583" s="2" t="s">
        <v>157</v>
      </c>
      <c r="B1583" s="2" t="s">
        <v>328</v>
      </c>
      <c r="C1583" s="2" t="s">
        <v>3</v>
      </c>
      <c r="D1583" s="2" t="s">
        <v>4</v>
      </c>
      <c r="E1583" s="2" t="s">
        <v>946</v>
      </c>
      <c r="F1583" s="2" t="s">
        <v>1078</v>
      </c>
      <c r="G1583" s="2" t="s">
        <v>635</v>
      </c>
      <c r="H1583" s="5">
        <v>652.01</v>
      </c>
      <c r="I1583" s="5">
        <v>176622.08000000005</v>
      </c>
    </row>
    <row r="1584" spans="1:9" outlineLevel="1" x14ac:dyDescent="0.25">
      <c r="A1584" s="2" t="s">
        <v>157</v>
      </c>
      <c r="B1584" s="2" t="s">
        <v>328</v>
      </c>
      <c r="C1584" s="2" t="s">
        <v>3</v>
      </c>
      <c r="D1584" s="2" t="s">
        <v>4</v>
      </c>
      <c r="E1584" s="2" t="s">
        <v>946</v>
      </c>
      <c r="F1584" s="2" t="s">
        <v>1078</v>
      </c>
      <c r="G1584" s="2" t="s">
        <v>635</v>
      </c>
      <c r="H1584" s="5">
        <v>627.12</v>
      </c>
      <c r="I1584" s="5">
        <v>177249.20000000004</v>
      </c>
    </row>
    <row r="1585" spans="1:9" outlineLevel="1" x14ac:dyDescent="0.25">
      <c r="A1585" s="2" t="s">
        <v>157</v>
      </c>
      <c r="B1585" s="2" t="s">
        <v>328</v>
      </c>
      <c r="C1585" s="2" t="s">
        <v>3</v>
      </c>
      <c r="D1585" s="2" t="s">
        <v>4</v>
      </c>
      <c r="E1585" s="2" t="s">
        <v>604</v>
      </c>
      <c r="F1585" s="2" t="s">
        <v>1174</v>
      </c>
      <c r="G1585" s="2" t="s">
        <v>606</v>
      </c>
      <c r="H1585" s="5">
        <v>169</v>
      </c>
      <c r="I1585" s="5">
        <v>177418.20000000004</v>
      </c>
    </row>
    <row r="1586" spans="1:9" outlineLevel="1" x14ac:dyDescent="0.25">
      <c r="A1586" s="2" t="s">
        <v>157</v>
      </c>
      <c r="B1586" s="2" t="s">
        <v>328</v>
      </c>
      <c r="C1586" s="2" t="s">
        <v>3</v>
      </c>
      <c r="D1586" s="2" t="s">
        <v>4</v>
      </c>
      <c r="E1586" s="2" t="s">
        <v>899</v>
      </c>
      <c r="F1586" s="2" t="s">
        <v>900</v>
      </c>
      <c r="G1586" s="2" t="s">
        <v>635</v>
      </c>
      <c r="H1586" s="5">
        <v>894.2</v>
      </c>
      <c r="I1586" s="5">
        <v>178312.40000000005</v>
      </c>
    </row>
    <row r="1587" spans="1:9" outlineLevel="1" x14ac:dyDescent="0.25">
      <c r="A1587" s="2" t="s">
        <v>157</v>
      </c>
      <c r="B1587" s="2" t="s">
        <v>328</v>
      </c>
      <c r="C1587" s="2" t="s">
        <v>3</v>
      </c>
      <c r="D1587" s="2" t="s">
        <v>4</v>
      </c>
      <c r="E1587" s="2" t="s">
        <v>604</v>
      </c>
      <c r="F1587" s="2" t="s">
        <v>618</v>
      </c>
      <c r="G1587" s="2" t="s">
        <v>606</v>
      </c>
      <c r="H1587" s="5">
        <v>64.41</v>
      </c>
      <c r="I1587" s="5">
        <v>178376.81000000006</v>
      </c>
    </row>
    <row r="1588" spans="1:9" outlineLevel="1" x14ac:dyDescent="0.25">
      <c r="A1588" s="2" t="s">
        <v>157</v>
      </c>
      <c r="B1588" s="2" t="s">
        <v>328</v>
      </c>
      <c r="C1588" s="2" t="s">
        <v>3</v>
      </c>
      <c r="D1588" s="2" t="s">
        <v>4</v>
      </c>
      <c r="E1588" s="2" t="s">
        <v>653</v>
      </c>
      <c r="F1588" s="2" t="s">
        <v>1035</v>
      </c>
      <c r="G1588" s="2" t="s">
        <v>650</v>
      </c>
      <c r="H1588" s="5">
        <v>81.13</v>
      </c>
      <c r="I1588" s="5">
        <v>178457.94000000006</v>
      </c>
    </row>
    <row r="1589" spans="1:9" outlineLevel="1" x14ac:dyDescent="0.25">
      <c r="A1589" s="2" t="s">
        <v>157</v>
      </c>
      <c r="B1589" s="2" t="s">
        <v>328</v>
      </c>
      <c r="C1589" s="2" t="s">
        <v>3</v>
      </c>
      <c r="D1589" s="2" t="s">
        <v>4</v>
      </c>
      <c r="E1589" s="2" t="s">
        <v>1175</v>
      </c>
      <c r="F1589" s="2" t="s">
        <v>1176</v>
      </c>
      <c r="G1589" s="2" t="s">
        <v>657</v>
      </c>
      <c r="H1589" s="5">
        <v>1387.18</v>
      </c>
      <c r="I1589" s="5">
        <v>179845.12000000005</v>
      </c>
    </row>
    <row r="1590" spans="1:9" outlineLevel="1" x14ac:dyDescent="0.25">
      <c r="A1590" s="2" t="s">
        <v>157</v>
      </c>
      <c r="B1590" s="2" t="s">
        <v>328</v>
      </c>
      <c r="C1590" s="2" t="s">
        <v>3</v>
      </c>
      <c r="D1590" s="2" t="s">
        <v>4</v>
      </c>
      <c r="E1590" s="2" t="s">
        <v>711</v>
      </c>
      <c r="F1590" s="2" t="s">
        <v>1177</v>
      </c>
      <c r="G1590" s="2" t="s">
        <v>635</v>
      </c>
      <c r="H1590" s="5">
        <v>1238.93</v>
      </c>
      <c r="I1590" s="5">
        <v>181084.05000000005</v>
      </c>
    </row>
    <row r="1591" spans="1:9" outlineLevel="1" x14ac:dyDescent="0.25">
      <c r="A1591" s="2" t="s">
        <v>157</v>
      </c>
      <c r="B1591" s="2" t="s">
        <v>328</v>
      </c>
      <c r="C1591" s="2" t="s">
        <v>3</v>
      </c>
      <c r="D1591" s="2" t="s">
        <v>4</v>
      </c>
      <c r="E1591" s="2" t="s">
        <v>624</v>
      </c>
      <c r="F1591" s="2" t="s">
        <v>705</v>
      </c>
      <c r="G1591" s="2" t="s">
        <v>606</v>
      </c>
      <c r="H1591" s="5">
        <v>1992.8</v>
      </c>
      <c r="I1591" s="5">
        <v>183076.85000000003</v>
      </c>
    </row>
    <row r="1592" spans="1:9" outlineLevel="1" x14ac:dyDescent="0.25">
      <c r="A1592" s="2" t="s">
        <v>157</v>
      </c>
      <c r="B1592" s="2" t="s">
        <v>328</v>
      </c>
      <c r="C1592" s="2" t="s">
        <v>3</v>
      </c>
      <c r="D1592" s="2" t="s">
        <v>4</v>
      </c>
      <c r="E1592" s="2" t="s">
        <v>899</v>
      </c>
      <c r="F1592" s="2" t="s">
        <v>900</v>
      </c>
      <c r="G1592" s="2" t="s">
        <v>635</v>
      </c>
      <c r="H1592" s="5">
        <v>567.42999999999995</v>
      </c>
      <c r="I1592" s="5">
        <v>183644.28000000003</v>
      </c>
    </row>
    <row r="1593" spans="1:9" outlineLevel="1" x14ac:dyDescent="0.25">
      <c r="A1593" s="2" t="s">
        <v>157</v>
      </c>
      <c r="B1593" s="2" t="s">
        <v>328</v>
      </c>
      <c r="C1593" s="2" t="s">
        <v>3</v>
      </c>
      <c r="D1593" s="2" t="s">
        <v>4</v>
      </c>
      <c r="E1593" s="2" t="s">
        <v>604</v>
      </c>
      <c r="F1593" s="2" t="s">
        <v>652</v>
      </c>
      <c r="G1593" s="2" t="s">
        <v>606</v>
      </c>
      <c r="H1593" s="5">
        <v>1818.97</v>
      </c>
      <c r="I1593" s="5">
        <v>185463.25000000003</v>
      </c>
    </row>
    <row r="1594" spans="1:9" outlineLevel="1" x14ac:dyDescent="0.25">
      <c r="A1594" s="2" t="s">
        <v>157</v>
      </c>
      <c r="B1594" s="2" t="s">
        <v>328</v>
      </c>
      <c r="C1594" s="2" t="s">
        <v>3</v>
      </c>
      <c r="D1594" s="2" t="s">
        <v>4</v>
      </c>
      <c r="E1594" s="2" t="s">
        <v>899</v>
      </c>
      <c r="F1594" s="2" t="s">
        <v>900</v>
      </c>
      <c r="G1594" s="2" t="s">
        <v>635</v>
      </c>
      <c r="H1594" s="5">
        <v>443.52</v>
      </c>
      <c r="I1594" s="5">
        <v>185906.77000000002</v>
      </c>
    </row>
    <row r="1595" spans="1:9" outlineLevel="1" x14ac:dyDescent="0.25">
      <c r="A1595" s="2" t="s">
        <v>157</v>
      </c>
      <c r="B1595" s="2" t="s">
        <v>328</v>
      </c>
      <c r="C1595" s="2" t="s">
        <v>3</v>
      </c>
      <c r="D1595" s="2" t="s">
        <v>4</v>
      </c>
      <c r="E1595" s="2" t="s">
        <v>899</v>
      </c>
      <c r="F1595" s="2" t="s">
        <v>900</v>
      </c>
      <c r="G1595" s="2" t="s">
        <v>635</v>
      </c>
      <c r="H1595" s="5">
        <v>941.36</v>
      </c>
      <c r="I1595" s="5">
        <v>186848.13</v>
      </c>
    </row>
    <row r="1596" spans="1:9" outlineLevel="1" x14ac:dyDescent="0.25">
      <c r="A1596" s="2" t="s">
        <v>157</v>
      </c>
      <c r="B1596" s="2" t="s">
        <v>328</v>
      </c>
      <c r="C1596" s="2" t="s">
        <v>3</v>
      </c>
      <c r="D1596" s="2" t="s">
        <v>4</v>
      </c>
      <c r="E1596" s="2" t="s">
        <v>604</v>
      </c>
      <c r="F1596" s="2" t="s">
        <v>652</v>
      </c>
      <c r="G1596" s="2" t="s">
        <v>606</v>
      </c>
      <c r="H1596" s="5">
        <v>522.99</v>
      </c>
      <c r="I1596" s="5">
        <v>187371.12</v>
      </c>
    </row>
    <row r="1597" spans="1:9" outlineLevel="1" x14ac:dyDescent="0.25">
      <c r="A1597" s="2" t="s">
        <v>157</v>
      </c>
      <c r="B1597" s="2" t="s">
        <v>1178</v>
      </c>
      <c r="C1597" s="2" t="s">
        <v>3</v>
      </c>
      <c r="D1597" s="2" t="s">
        <v>4</v>
      </c>
      <c r="E1597" s="2" t="s">
        <v>1019</v>
      </c>
      <c r="F1597" s="2" t="s">
        <v>1020</v>
      </c>
      <c r="G1597" s="2" t="s">
        <v>1021</v>
      </c>
      <c r="H1597" s="5">
        <v>38.130000000000003</v>
      </c>
      <c r="I1597" s="5">
        <v>187409.25</v>
      </c>
    </row>
    <row r="1598" spans="1:9" outlineLevel="1" x14ac:dyDescent="0.25">
      <c r="A1598" s="2" t="s">
        <v>157</v>
      </c>
      <c r="B1598" s="2" t="s">
        <v>1178</v>
      </c>
      <c r="C1598" s="2" t="s">
        <v>3</v>
      </c>
      <c r="D1598" s="2" t="s">
        <v>4</v>
      </c>
      <c r="E1598" s="2" t="s">
        <v>624</v>
      </c>
      <c r="F1598" s="2" t="s">
        <v>705</v>
      </c>
      <c r="G1598" s="2" t="s">
        <v>606</v>
      </c>
      <c r="H1598" s="5">
        <v>510.43</v>
      </c>
      <c r="I1598" s="5">
        <v>187919.68</v>
      </c>
    </row>
    <row r="1599" spans="1:9" outlineLevel="1" x14ac:dyDescent="0.25">
      <c r="A1599" s="2" t="s">
        <v>157</v>
      </c>
      <c r="B1599" s="2" t="s">
        <v>1178</v>
      </c>
      <c r="C1599" s="2" t="s">
        <v>3</v>
      </c>
      <c r="D1599" s="2" t="s">
        <v>4</v>
      </c>
      <c r="E1599" s="2" t="s">
        <v>653</v>
      </c>
      <c r="F1599" s="2" t="s">
        <v>1035</v>
      </c>
      <c r="G1599" s="2" t="s">
        <v>650</v>
      </c>
      <c r="H1599" s="5">
        <v>7.61</v>
      </c>
      <c r="I1599" s="5">
        <v>187927.28999999998</v>
      </c>
    </row>
    <row r="1600" spans="1:9" outlineLevel="1" x14ac:dyDescent="0.25">
      <c r="A1600" s="2" t="s">
        <v>157</v>
      </c>
      <c r="B1600" s="2" t="s">
        <v>1178</v>
      </c>
      <c r="C1600" s="2" t="s">
        <v>3</v>
      </c>
      <c r="D1600" s="2" t="s">
        <v>4</v>
      </c>
      <c r="E1600" s="2" t="s">
        <v>653</v>
      </c>
      <c r="F1600" s="2" t="s">
        <v>1179</v>
      </c>
      <c r="G1600" s="2" t="s">
        <v>650</v>
      </c>
      <c r="H1600" s="5">
        <v>24.7</v>
      </c>
      <c r="I1600" s="5">
        <v>187951.99</v>
      </c>
    </row>
    <row r="1601" spans="1:9" outlineLevel="1" x14ac:dyDescent="0.25">
      <c r="A1601" s="2" t="s">
        <v>157</v>
      </c>
      <c r="B1601" s="2" t="s">
        <v>1180</v>
      </c>
      <c r="C1601" s="2" t="s">
        <v>3</v>
      </c>
      <c r="D1601" s="2" t="s">
        <v>4</v>
      </c>
      <c r="E1601" s="2" t="s">
        <v>4</v>
      </c>
      <c r="F1601" s="2" t="s">
        <v>1181</v>
      </c>
      <c r="G1601" s="2" t="s">
        <v>778</v>
      </c>
      <c r="H1601" s="5">
        <v>78.459999999999994</v>
      </c>
      <c r="I1601" s="5">
        <v>188030.44999999998</v>
      </c>
    </row>
    <row r="1602" spans="1:9" outlineLevel="1" x14ac:dyDescent="0.25">
      <c r="A1602" s="2" t="s">
        <v>157</v>
      </c>
      <c r="B1602" s="2" t="s">
        <v>1180</v>
      </c>
      <c r="C1602" s="2" t="s">
        <v>3</v>
      </c>
      <c r="D1602" s="2" t="s">
        <v>4</v>
      </c>
      <c r="E1602" s="2" t="s">
        <v>604</v>
      </c>
      <c r="F1602" s="2" t="s">
        <v>618</v>
      </c>
      <c r="G1602" s="2" t="s">
        <v>606</v>
      </c>
      <c r="H1602" s="5">
        <v>53.36</v>
      </c>
      <c r="I1602" s="5">
        <v>188083.80999999997</v>
      </c>
    </row>
    <row r="1603" spans="1:9" outlineLevel="1" x14ac:dyDescent="0.25">
      <c r="A1603" s="2" t="s">
        <v>157</v>
      </c>
      <c r="B1603" s="2" t="s">
        <v>1180</v>
      </c>
      <c r="C1603" s="2" t="s">
        <v>3</v>
      </c>
      <c r="D1603" s="2" t="s">
        <v>4</v>
      </c>
      <c r="E1603" s="2" t="s">
        <v>604</v>
      </c>
      <c r="F1603" s="2" t="s">
        <v>618</v>
      </c>
      <c r="G1603" s="2" t="s">
        <v>606</v>
      </c>
      <c r="H1603" s="5">
        <v>400.02</v>
      </c>
      <c r="I1603" s="5">
        <v>188483.82999999996</v>
      </c>
    </row>
    <row r="1604" spans="1:9" outlineLevel="1" x14ac:dyDescent="0.25">
      <c r="A1604" s="2" t="s">
        <v>157</v>
      </c>
      <c r="B1604" s="2" t="s">
        <v>330</v>
      </c>
      <c r="C1604" s="2" t="s">
        <v>3</v>
      </c>
      <c r="D1604" s="2" t="s">
        <v>4</v>
      </c>
      <c r="E1604" s="2" t="s">
        <v>626</v>
      </c>
      <c r="F1604" s="2" t="s">
        <v>637</v>
      </c>
      <c r="G1604" s="2" t="s">
        <v>73</v>
      </c>
      <c r="H1604" s="5">
        <v>1150.05</v>
      </c>
      <c r="I1604" s="5">
        <v>189633.87999999995</v>
      </c>
    </row>
    <row r="1605" spans="1:9" outlineLevel="1" x14ac:dyDescent="0.25">
      <c r="A1605" s="2" t="s">
        <v>157</v>
      </c>
      <c r="B1605" s="2" t="s">
        <v>330</v>
      </c>
      <c r="C1605" s="2" t="s">
        <v>3</v>
      </c>
      <c r="D1605" s="2" t="s">
        <v>4</v>
      </c>
      <c r="E1605" s="2" t="s">
        <v>4</v>
      </c>
      <c r="F1605" s="2" t="s">
        <v>1182</v>
      </c>
      <c r="G1605" s="2" t="s">
        <v>635</v>
      </c>
      <c r="H1605" s="5">
        <v>62.3</v>
      </c>
      <c r="I1605" s="5">
        <v>189696.17999999993</v>
      </c>
    </row>
    <row r="1606" spans="1:9" outlineLevel="1" x14ac:dyDescent="0.25">
      <c r="A1606" s="2" t="s">
        <v>157</v>
      </c>
      <c r="B1606" s="2" t="s">
        <v>330</v>
      </c>
      <c r="C1606" s="2" t="s">
        <v>3</v>
      </c>
      <c r="D1606" s="2" t="s">
        <v>4</v>
      </c>
      <c r="E1606" s="2" t="s">
        <v>659</v>
      </c>
      <c r="F1606" s="2" t="s">
        <v>1183</v>
      </c>
      <c r="G1606" s="2" t="s">
        <v>635</v>
      </c>
      <c r="H1606" s="5">
        <v>77.16</v>
      </c>
      <c r="I1606" s="5">
        <v>189773.33999999994</v>
      </c>
    </row>
    <row r="1607" spans="1:9" outlineLevel="1" x14ac:dyDescent="0.25">
      <c r="A1607" s="2" t="s">
        <v>157</v>
      </c>
      <c r="B1607" s="2" t="s">
        <v>330</v>
      </c>
      <c r="C1607" s="2" t="s">
        <v>3</v>
      </c>
      <c r="D1607" s="2" t="s">
        <v>4</v>
      </c>
      <c r="E1607" s="2" t="s">
        <v>604</v>
      </c>
      <c r="F1607" s="2" t="s">
        <v>618</v>
      </c>
      <c r="G1607" s="2" t="s">
        <v>606</v>
      </c>
      <c r="H1607" s="5">
        <v>70.95</v>
      </c>
      <c r="I1607" s="5">
        <v>189844.28999999995</v>
      </c>
    </row>
    <row r="1608" spans="1:9" outlineLevel="1" x14ac:dyDescent="0.25">
      <c r="A1608" s="2" t="s">
        <v>157</v>
      </c>
      <c r="B1608" s="2" t="s">
        <v>1184</v>
      </c>
      <c r="C1608" s="2" t="s">
        <v>3</v>
      </c>
      <c r="D1608" s="2" t="s">
        <v>4</v>
      </c>
      <c r="E1608" s="2" t="s">
        <v>624</v>
      </c>
      <c r="F1608" s="2" t="s">
        <v>705</v>
      </c>
      <c r="G1608" s="2" t="s">
        <v>606</v>
      </c>
      <c r="H1608" s="5">
        <v>684.55</v>
      </c>
      <c r="I1608" s="5">
        <v>190528.83999999994</v>
      </c>
    </row>
    <row r="1609" spans="1:9" outlineLevel="1" x14ac:dyDescent="0.25">
      <c r="A1609" s="2" t="s">
        <v>157</v>
      </c>
      <c r="B1609" s="2" t="s">
        <v>1184</v>
      </c>
      <c r="C1609" s="2" t="s">
        <v>3</v>
      </c>
      <c r="D1609" s="2" t="s">
        <v>4</v>
      </c>
      <c r="E1609" s="2" t="s">
        <v>711</v>
      </c>
      <c r="F1609" s="2" t="s">
        <v>712</v>
      </c>
      <c r="G1609" s="2" t="s">
        <v>635</v>
      </c>
      <c r="H1609" s="5">
        <v>390.1</v>
      </c>
      <c r="I1609" s="5">
        <v>190918.93999999994</v>
      </c>
    </row>
    <row r="1610" spans="1:9" outlineLevel="1" x14ac:dyDescent="0.25">
      <c r="A1610" s="2" t="s">
        <v>157</v>
      </c>
      <c r="B1610" s="2" t="s">
        <v>1184</v>
      </c>
      <c r="C1610" s="2" t="s">
        <v>3</v>
      </c>
      <c r="D1610" s="2" t="s">
        <v>4</v>
      </c>
      <c r="E1610" s="2" t="s">
        <v>604</v>
      </c>
      <c r="F1610" s="2" t="s">
        <v>618</v>
      </c>
      <c r="G1610" s="2" t="s">
        <v>606</v>
      </c>
      <c r="H1610" s="5">
        <v>16.09</v>
      </c>
      <c r="I1610" s="5">
        <v>190935.02999999994</v>
      </c>
    </row>
    <row r="1611" spans="1:9" outlineLevel="1" x14ac:dyDescent="0.25">
      <c r="A1611" s="2" t="s">
        <v>157</v>
      </c>
      <c r="B1611" s="2" t="s">
        <v>1184</v>
      </c>
      <c r="C1611" s="2" t="s">
        <v>3</v>
      </c>
      <c r="D1611" s="2" t="s">
        <v>4</v>
      </c>
      <c r="E1611" s="2" t="s">
        <v>604</v>
      </c>
      <c r="F1611" s="2" t="s">
        <v>618</v>
      </c>
      <c r="G1611" s="2" t="s">
        <v>606</v>
      </c>
      <c r="H1611" s="5">
        <v>148.35</v>
      </c>
      <c r="I1611" s="5">
        <v>191083.37999999995</v>
      </c>
    </row>
    <row r="1612" spans="1:9" outlineLevel="1" x14ac:dyDescent="0.25">
      <c r="A1612" s="2" t="s">
        <v>157</v>
      </c>
      <c r="B1612" s="2" t="s">
        <v>1184</v>
      </c>
      <c r="C1612" s="2" t="s">
        <v>3</v>
      </c>
      <c r="D1612" s="2" t="s">
        <v>4</v>
      </c>
      <c r="E1612" s="2" t="s">
        <v>899</v>
      </c>
      <c r="F1612" s="2" t="s">
        <v>900</v>
      </c>
      <c r="G1612" s="2" t="s">
        <v>635</v>
      </c>
      <c r="H1612" s="5">
        <v>496.6</v>
      </c>
      <c r="I1612" s="5">
        <v>191579.97999999995</v>
      </c>
    </row>
    <row r="1613" spans="1:9" outlineLevel="1" x14ac:dyDescent="0.25">
      <c r="A1613" s="2" t="s">
        <v>157</v>
      </c>
      <c r="B1613" s="2" t="s">
        <v>1184</v>
      </c>
      <c r="C1613" s="2" t="s">
        <v>3</v>
      </c>
      <c r="D1613" s="2" t="s">
        <v>4</v>
      </c>
      <c r="E1613" s="2" t="s">
        <v>711</v>
      </c>
      <c r="F1613" s="2" t="s">
        <v>712</v>
      </c>
      <c r="G1613" s="2" t="s">
        <v>635</v>
      </c>
      <c r="H1613" s="5">
        <v>390.1</v>
      </c>
      <c r="I1613" s="5">
        <v>191970.07999999996</v>
      </c>
    </row>
    <row r="1614" spans="1:9" outlineLevel="1" x14ac:dyDescent="0.25">
      <c r="A1614" s="2" t="s">
        <v>157</v>
      </c>
      <c r="B1614" s="2" t="s">
        <v>1184</v>
      </c>
      <c r="C1614" s="2" t="s">
        <v>3</v>
      </c>
      <c r="D1614" s="2" t="s">
        <v>4</v>
      </c>
      <c r="E1614" s="2" t="s">
        <v>604</v>
      </c>
      <c r="F1614" s="2" t="s">
        <v>618</v>
      </c>
      <c r="G1614" s="2" t="s">
        <v>606</v>
      </c>
      <c r="H1614" s="5">
        <v>180.8</v>
      </c>
      <c r="I1614" s="5">
        <v>192150.87999999995</v>
      </c>
    </row>
    <row r="1615" spans="1:9" outlineLevel="1" x14ac:dyDescent="0.25">
      <c r="A1615" s="2" t="s">
        <v>157</v>
      </c>
      <c r="B1615" s="2" t="s">
        <v>1185</v>
      </c>
      <c r="C1615" s="2" t="s">
        <v>3</v>
      </c>
      <c r="D1615" s="2" t="s">
        <v>4</v>
      </c>
      <c r="E1615" s="2" t="s">
        <v>1111</v>
      </c>
      <c r="F1615" s="2" t="s">
        <v>1112</v>
      </c>
      <c r="G1615" s="2" t="s">
        <v>616</v>
      </c>
      <c r="H1615" s="5">
        <v>963.05</v>
      </c>
      <c r="I1615" s="5">
        <v>193113.92999999993</v>
      </c>
    </row>
    <row r="1616" spans="1:9" outlineLevel="1" x14ac:dyDescent="0.25">
      <c r="A1616" s="2" t="s">
        <v>157</v>
      </c>
      <c r="B1616" s="2" t="s">
        <v>1185</v>
      </c>
      <c r="C1616" s="2" t="s">
        <v>3</v>
      </c>
      <c r="D1616" s="2" t="s">
        <v>4</v>
      </c>
      <c r="E1616" s="2" t="s">
        <v>604</v>
      </c>
      <c r="F1616" s="2" t="s">
        <v>618</v>
      </c>
      <c r="G1616" s="2" t="s">
        <v>606</v>
      </c>
      <c r="H1616" s="5">
        <v>10.72</v>
      </c>
      <c r="I1616" s="5">
        <v>193124.64999999994</v>
      </c>
    </row>
    <row r="1617" spans="1:9" outlineLevel="1" x14ac:dyDescent="0.25">
      <c r="A1617" s="2" t="s">
        <v>157</v>
      </c>
      <c r="B1617" s="2" t="s">
        <v>1185</v>
      </c>
      <c r="C1617" s="2" t="s">
        <v>3</v>
      </c>
      <c r="D1617" s="2" t="s">
        <v>4</v>
      </c>
      <c r="E1617" s="2" t="s">
        <v>624</v>
      </c>
      <c r="F1617" s="2" t="s">
        <v>705</v>
      </c>
      <c r="G1617" s="2" t="s">
        <v>606</v>
      </c>
      <c r="H1617" s="5">
        <v>287.69</v>
      </c>
      <c r="I1617" s="5">
        <v>193412.33999999994</v>
      </c>
    </row>
    <row r="1618" spans="1:9" outlineLevel="1" x14ac:dyDescent="0.25">
      <c r="A1618" s="2" t="s">
        <v>157</v>
      </c>
      <c r="B1618" s="2" t="s">
        <v>1185</v>
      </c>
      <c r="C1618" s="2" t="s">
        <v>3</v>
      </c>
      <c r="D1618" s="2" t="s">
        <v>4</v>
      </c>
      <c r="E1618" s="2" t="s">
        <v>850</v>
      </c>
      <c r="F1618" s="2" t="s">
        <v>851</v>
      </c>
      <c r="G1618" s="2" t="s">
        <v>778</v>
      </c>
      <c r="H1618" s="5">
        <v>34.43</v>
      </c>
      <c r="I1618" s="5">
        <v>193446.76999999993</v>
      </c>
    </row>
    <row r="1619" spans="1:9" outlineLevel="1" x14ac:dyDescent="0.25">
      <c r="A1619" s="2" t="s">
        <v>157</v>
      </c>
      <c r="B1619" s="2" t="s">
        <v>1186</v>
      </c>
      <c r="C1619" s="2" t="s">
        <v>3</v>
      </c>
      <c r="D1619" s="2" t="s">
        <v>4</v>
      </c>
      <c r="E1619" s="2" t="s">
        <v>4</v>
      </c>
      <c r="F1619" s="2" t="s">
        <v>1187</v>
      </c>
      <c r="G1619" s="2" t="s">
        <v>657</v>
      </c>
      <c r="H1619" s="5">
        <v>79</v>
      </c>
      <c r="I1619" s="5">
        <v>193525.76999999993</v>
      </c>
    </row>
    <row r="1620" spans="1:9" outlineLevel="1" x14ac:dyDescent="0.25">
      <c r="A1620" s="2" t="s">
        <v>157</v>
      </c>
      <c r="B1620" s="2" t="s">
        <v>1186</v>
      </c>
      <c r="C1620" s="2" t="s">
        <v>3</v>
      </c>
      <c r="D1620" s="2" t="s">
        <v>4</v>
      </c>
      <c r="E1620" s="2" t="s">
        <v>1188</v>
      </c>
      <c r="F1620" s="2" t="s">
        <v>1189</v>
      </c>
      <c r="G1620" s="2" t="s">
        <v>73</v>
      </c>
      <c r="H1620" s="5">
        <v>33473.5</v>
      </c>
      <c r="I1620" s="5">
        <v>226999.26999999993</v>
      </c>
    </row>
    <row r="1621" spans="1:9" outlineLevel="1" x14ac:dyDescent="0.25">
      <c r="A1621" s="2" t="s">
        <v>157</v>
      </c>
      <c r="B1621" s="2" t="s">
        <v>1186</v>
      </c>
      <c r="C1621" s="2" t="s">
        <v>3</v>
      </c>
      <c r="D1621" s="2" t="s">
        <v>4</v>
      </c>
      <c r="E1621" s="2" t="s">
        <v>659</v>
      </c>
      <c r="F1621" s="2" t="s">
        <v>1190</v>
      </c>
      <c r="G1621" s="2" t="s">
        <v>635</v>
      </c>
      <c r="H1621" s="5">
        <v>84.72</v>
      </c>
      <c r="I1621" s="5">
        <v>227083.98999999993</v>
      </c>
    </row>
    <row r="1622" spans="1:9" outlineLevel="1" x14ac:dyDescent="0.25">
      <c r="A1622" s="2" t="s">
        <v>157</v>
      </c>
      <c r="B1622" s="2" t="s">
        <v>1186</v>
      </c>
      <c r="C1622" s="2" t="s">
        <v>3</v>
      </c>
      <c r="D1622" s="2" t="s">
        <v>4</v>
      </c>
      <c r="E1622" s="2" t="s">
        <v>924</v>
      </c>
      <c r="F1622" s="2" t="s">
        <v>1191</v>
      </c>
      <c r="G1622" s="2" t="s">
        <v>94</v>
      </c>
      <c r="H1622" s="5">
        <v>6</v>
      </c>
      <c r="I1622" s="5">
        <v>227089.98999999993</v>
      </c>
    </row>
    <row r="1623" spans="1:9" outlineLevel="1" x14ac:dyDescent="0.25">
      <c r="A1623" s="2" t="s">
        <v>157</v>
      </c>
      <c r="B1623" s="2" t="s">
        <v>1186</v>
      </c>
      <c r="C1623" s="2" t="s">
        <v>3</v>
      </c>
      <c r="D1623" s="2" t="s">
        <v>4</v>
      </c>
      <c r="E1623" s="2" t="s">
        <v>624</v>
      </c>
      <c r="F1623" s="2" t="s">
        <v>705</v>
      </c>
      <c r="G1623" s="2" t="s">
        <v>606</v>
      </c>
      <c r="H1623" s="5">
        <v>501.45</v>
      </c>
      <c r="I1623" s="5">
        <v>227591.43999999994</v>
      </c>
    </row>
    <row r="1624" spans="1:9" outlineLevel="1" x14ac:dyDescent="0.25">
      <c r="A1624" s="2" t="s">
        <v>157</v>
      </c>
      <c r="B1624" s="2" t="s">
        <v>1186</v>
      </c>
      <c r="C1624" s="2" t="s">
        <v>603</v>
      </c>
      <c r="D1624" s="2" t="s">
        <v>4</v>
      </c>
      <c r="E1624" s="2" t="s">
        <v>850</v>
      </c>
      <c r="F1624" s="2" t="s">
        <v>851</v>
      </c>
      <c r="G1624" s="2" t="s">
        <v>778</v>
      </c>
      <c r="H1624" s="5">
        <v>-26.49</v>
      </c>
      <c r="I1624" s="5">
        <v>227564.94999999995</v>
      </c>
    </row>
    <row r="1625" spans="1:9" outlineLevel="1" x14ac:dyDescent="0.25">
      <c r="A1625" s="2" t="s">
        <v>157</v>
      </c>
      <c r="B1625" s="2" t="s">
        <v>1186</v>
      </c>
      <c r="C1625" s="2" t="s">
        <v>3</v>
      </c>
      <c r="D1625" s="2" t="s">
        <v>4</v>
      </c>
      <c r="E1625" s="2" t="s">
        <v>659</v>
      </c>
      <c r="F1625" s="2" t="s">
        <v>1190</v>
      </c>
      <c r="G1625" s="2" t="s">
        <v>635</v>
      </c>
      <c r="H1625" s="5">
        <v>4.22</v>
      </c>
      <c r="I1625" s="5">
        <v>227569.16999999995</v>
      </c>
    </row>
    <row r="1626" spans="1:9" outlineLevel="1" x14ac:dyDescent="0.25">
      <c r="A1626" s="2" t="s">
        <v>157</v>
      </c>
      <c r="B1626" s="2" t="s">
        <v>1186</v>
      </c>
      <c r="C1626" s="2" t="s">
        <v>3</v>
      </c>
      <c r="D1626" s="2" t="s">
        <v>4</v>
      </c>
      <c r="E1626" s="2" t="s">
        <v>4</v>
      </c>
      <c r="F1626" s="2" t="s">
        <v>1192</v>
      </c>
      <c r="G1626" s="2" t="s">
        <v>640</v>
      </c>
      <c r="H1626" s="5">
        <v>76.2</v>
      </c>
      <c r="I1626" s="5">
        <v>227645.36999999997</v>
      </c>
    </row>
    <row r="1627" spans="1:9" outlineLevel="1" x14ac:dyDescent="0.25">
      <c r="A1627" s="2" t="s">
        <v>157</v>
      </c>
      <c r="B1627" s="2" t="s">
        <v>1186</v>
      </c>
      <c r="C1627" s="2" t="s">
        <v>3</v>
      </c>
      <c r="D1627" s="2" t="s">
        <v>4</v>
      </c>
      <c r="E1627" s="2" t="s">
        <v>1161</v>
      </c>
      <c r="F1627" s="2" t="s">
        <v>1162</v>
      </c>
      <c r="G1627" s="2" t="s">
        <v>635</v>
      </c>
      <c r="H1627" s="5">
        <v>726.96</v>
      </c>
      <c r="I1627" s="5">
        <v>228372.32999999996</v>
      </c>
    </row>
    <row r="1628" spans="1:9" outlineLevel="1" x14ac:dyDescent="0.25">
      <c r="A1628" s="2" t="s">
        <v>157</v>
      </c>
      <c r="B1628" s="2" t="s">
        <v>1186</v>
      </c>
      <c r="C1628" s="2" t="s">
        <v>603</v>
      </c>
      <c r="D1628" s="2" t="s">
        <v>4</v>
      </c>
      <c r="E1628" s="2" t="s">
        <v>659</v>
      </c>
      <c r="F1628" s="2" t="s">
        <v>1190</v>
      </c>
      <c r="G1628" s="2" t="s">
        <v>635</v>
      </c>
      <c r="H1628" s="5">
        <v>-26.48</v>
      </c>
      <c r="I1628" s="5">
        <v>228345.84999999995</v>
      </c>
    </row>
    <row r="1629" spans="1:9" outlineLevel="1" x14ac:dyDescent="0.25">
      <c r="A1629" s="2" t="s">
        <v>157</v>
      </c>
      <c r="B1629" s="2" t="s">
        <v>1186</v>
      </c>
      <c r="C1629" s="2" t="s">
        <v>3</v>
      </c>
      <c r="D1629" s="2" t="s">
        <v>4</v>
      </c>
      <c r="E1629" s="2" t="s">
        <v>4</v>
      </c>
      <c r="F1629" s="2" t="s">
        <v>1193</v>
      </c>
      <c r="G1629" s="2" t="s">
        <v>778</v>
      </c>
      <c r="H1629" s="5">
        <v>2205.75</v>
      </c>
      <c r="I1629" s="5">
        <v>230551.59999999995</v>
      </c>
    </row>
    <row r="1630" spans="1:9" outlineLevel="1" x14ac:dyDescent="0.25">
      <c r="A1630" s="2" t="s">
        <v>157</v>
      </c>
      <c r="B1630" s="2" t="s">
        <v>1186</v>
      </c>
      <c r="C1630" s="2" t="s">
        <v>3</v>
      </c>
      <c r="D1630" s="2" t="s">
        <v>4</v>
      </c>
      <c r="E1630" s="2" t="s">
        <v>624</v>
      </c>
      <c r="F1630" s="2" t="s">
        <v>625</v>
      </c>
      <c r="G1630" s="2" t="s">
        <v>606</v>
      </c>
      <c r="H1630" s="5">
        <v>42.38</v>
      </c>
      <c r="I1630" s="5">
        <v>230593.97999999995</v>
      </c>
    </row>
    <row r="1631" spans="1:9" outlineLevel="1" x14ac:dyDescent="0.25">
      <c r="A1631" s="2" t="s">
        <v>157</v>
      </c>
      <c r="B1631" s="2" t="s">
        <v>335</v>
      </c>
      <c r="C1631" s="2" t="s">
        <v>3</v>
      </c>
      <c r="D1631" s="2" t="s">
        <v>4</v>
      </c>
      <c r="E1631" s="2" t="s">
        <v>734</v>
      </c>
      <c r="F1631" s="2" t="s">
        <v>735</v>
      </c>
      <c r="G1631" s="2" t="s">
        <v>616</v>
      </c>
      <c r="H1631" s="5">
        <v>553.13</v>
      </c>
      <c r="I1631" s="5">
        <v>231147.10999999996</v>
      </c>
    </row>
    <row r="1632" spans="1:9" outlineLevel="1" x14ac:dyDescent="0.25">
      <c r="A1632" s="2" t="s">
        <v>157</v>
      </c>
      <c r="B1632" s="2" t="s">
        <v>335</v>
      </c>
      <c r="C1632" s="2" t="s">
        <v>3</v>
      </c>
      <c r="D1632" s="2" t="s">
        <v>4</v>
      </c>
      <c r="E1632" s="2" t="s">
        <v>611</v>
      </c>
      <c r="F1632" s="2" t="s">
        <v>612</v>
      </c>
      <c r="G1632" s="2" t="s">
        <v>613</v>
      </c>
      <c r="H1632" s="5">
        <v>119</v>
      </c>
      <c r="I1632" s="5">
        <v>231266.10999999996</v>
      </c>
    </row>
    <row r="1633" spans="1:9" outlineLevel="1" x14ac:dyDescent="0.25">
      <c r="A1633" s="2" t="s">
        <v>157</v>
      </c>
      <c r="B1633" s="2" t="s">
        <v>335</v>
      </c>
      <c r="C1633" s="2" t="s">
        <v>3</v>
      </c>
      <c r="D1633" s="2" t="s">
        <v>4</v>
      </c>
      <c r="E1633" s="2" t="s">
        <v>608</v>
      </c>
      <c r="F1633" s="2" t="s">
        <v>609</v>
      </c>
      <c r="G1633" s="2" t="s">
        <v>610</v>
      </c>
      <c r="H1633" s="5">
        <v>52</v>
      </c>
      <c r="I1633" s="5">
        <v>231318.10999999996</v>
      </c>
    </row>
    <row r="1634" spans="1:9" outlineLevel="1" x14ac:dyDescent="0.25">
      <c r="A1634" s="2" t="s">
        <v>157</v>
      </c>
      <c r="B1634" s="2" t="s">
        <v>335</v>
      </c>
      <c r="C1634" s="2" t="s">
        <v>3</v>
      </c>
      <c r="D1634" s="2" t="s">
        <v>4</v>
      </c>
      <c r="E1634" s="2" t="s">
        <v>1116</v>
      </c>
      <c r="F1634" s="2" t="s">
        <v>1117</v>
      </c>
      <c r="G1634" s="2" t="s">
        <v>674</v>
      </c>
      <c r="H1634" s="5">
        <v>59</v>
      </c>
      <c r="I1634" s="5">
        <v>231377.10999999996</v>
      </c>
    </row>
    <row r="1635" spans="1:9" outlineLevel="1" x14ac:dyDescent="0.25">
      <c r="A1635" s="2" t="s">
        <v>157</v>
      </c>
      <c r="B1635" s="2" t="s">
        <v>335</v>
      </c>
      <c r="C1635" s="2" t="s">
        <v>3</v>
      </c>
      <c r="D1635" s="2" t="s">
        <v>4</v>
      </c>
      <c r="E1635" s="2" t="s">
        <v>1194</v>
      </c>
      <c r="F1635" s="2" t="s">
        <v>1195</v>
      </c>
      <c r="G1635" s="2" t="s">
        <v>1196</v>
      </c>
      <c r="H1635" s="5">
        <v>397</v>
      </c>
      <c r="I1635" s="5">
        <v>231774.10999999996</v>
      </c>
    </row>
    <row r="1636" spans="1:9" outlineLevel="1" x14ac:dyDescent="0.25">
      <c r="A1636" s="2" t="s">
        <v>157</v>
      </c>
      <c r="B1636" s="2" t="s">
        <v>335</v>
      </c>
      <c r="C1636" s="2" t="s">
        <v>3</v>
      </c>
      <c r="D1636" s="2" t="s">
        <v>4</v>
      </c>
      <c r="E1636" s="2" t="s">
        <v>614</v>
      </c>
      <c r="F1636" s="2" t="s">
        <v>615</v>
      </c>
      <c r="G1636" s="2" t="s">
        <v>616</v>
      </c>
      <c r="H1636" s="5">
        <v>1200</v>
      </c>
      <c r="I1636" s="5">
        <v>232974.10999999996</v>
      </c>
    </row>
    <row r="1637" spans="1:9" outlineLevel="1" x14ac:dyDescent="0.25">
      <c r="A1637" s="2" t="s">
        <v>157</v>
      </c>
      <c r="B1637" s="2" t="s">
        <v>335</v>
      </c>
      <c r="C1637" s="2" t="s">
        <v>3</v>
      </c>
      <c r="D1637" s="2" t="s">
        <v>4</v>
      </c>
      <c r="E1637" s="2" t="s">
        <v>4</v>
      </c>
      <c r="F1637" s="2" t="s">
        <v>1197</v>
      </c>
      <c r="G1637" s="2" t="s">
        <v>73</v>
      </c>
      <c r="H1637" s="5">
        <v>50</v>
      </c>
      <c r="I1637" s="5">
        <v>233024.10999999996</v>
      </c>
    </row>
    <row r="1638" spans="1:9" outlineLevel="1" x14ac:dyDescent="0.25">
      <c r="A1638" s="2" t="s">
        <v>157</v>
      </c>
      <c r="B1638" s="2" t="s">
        <v>335</v>
      </c>
      <c r="C1638" s="2" t="s">
        <v>3</v>
      </c>
      <c r="D1638" s="2" t="s">
        <v>4</v>
      </c>
      <c r="E1638" s="2" t="s">
        <v>987</v>
      </c>
      <c r="F1638" s="2" t="s">
        <v>988</v>
      </c>
      <c r="G1638" s="2" t="s">
        <v>613</v>
      </c>
      <c r="H1638" s="5">
        <v>26.42</v>
      </c>
      <c r="I1638" s="5">
        <v>233050.52999999997</v>
      </c>
    </row>
    <row r="1639" spans="1:9" outlineLevel="1" x14ac:dyDescent="0.25">
      <c r="A1639" s="2" t="s">
        <v>157</v>
      </c>
      <c r="B1639" s="2" t="s">
        <v>335</v>
      </c>
      <c r="C1639" s="2" t="s">
        <v>3</v>
      </c>
      <c r="D1639" s="2" t="s">
        <v>4</v>
      </c>
      <c r="E1639" s="2" t="s">
        <v>983</v>
      </c>
      <c r="F1639" s="2" t="s">
        <v>984</v>
      </c>
      <c r="G1639" s="2" t="s">
        <v>613</v>
      </c>
      <c r="H1639" s="5">
        <v>26.12</v>
      </c>
      <c r="I1639" s="5">
        <v>233076.64999999997</v>
      </c>
    </row>
    <row r="1640" spans="1:9" outlineLevel="1" x14ac:dyDescent="0.25">
      <c r="A1640" s="2" t="s">
        <v>157</v>
      </c>
      <c r="B1640" s="2" t="s">
        <v>335</v>
      </c>
      <c r="C1640" s="2" t="s">
        <v>3</v>
      </c>
      <c r="D1640" s="2" t="s">
        <v>4</v>
      </c>
      <c r="E1640" s="2" t="s">
        <v>847</v>
      </c>
      <c r="F1640" s="2" t="s">
        <v>848</v>
      </c>
      <c r="G1640" s="2" t="s">
        <v>778</v>
      </c>
      <c r="H1640" s="5">
        <v>65.77</v>
      </c>
      <c r="I1640" s="5">
        <v>233142.41999999995</v>
      </c>
    </row>
    <row r="1641" spans="1:9" outlineLevel="1" x14ac:dyDescent="0.25">
      <c r="A1641" s="2" t="s">
        <v>157</v>
      </c>
      <c r="B1641" s="2" t="s">
        <v>335</v>
      </c>
      <c r="C1641" s="2" t="s">
        <v>3</v>
      </c>
      <c r="D1641" s="2" t="s">
        <v>4</v>
      </c>
      <c r="E1641" s="2" t="s">
        <v>1198</v>
      </c>
      <c r="F1641" s="2" t="s">
        <v>1199</v>
      </c>
      <c r="G1641" s="2" t="s">
        <v>35</v>
      </c>
      <c r="H1641" s="5">
        <v>3650</v>
      </c>
      <c r="I1641" s="5">
        <v>236792.41999999995</v>
      </c>
    </row>
    <row r="1642" spans="1:9" outlineLevel="1" x14ac:dyDescent="0.25">
      <c r="A1642" s="2" t="s">
        <v>157</v>
      </c>
      <c r="B1642" s="2" t="s">
        <v>1200</v>
      </c>
      <c r="C1642" s="2" t="s">
        <v>3</v>
      </c>
      <c r="D1642" s="2" t="s">
        <v>4</v>
      </c>
      <c r="E1642" s="2" t="s">
        <v>624</v>
      </c>
      <c r="F1642" s="2" t="s">
        <v>705</v>
      </c>
      <c r="G1642" s="2" t="s">
        <v>606</v>
      </c>
      <c r="H1642" s="5">
        <v>1201.58</v>
      </c>
      <c r="I1642" s="5">
        <v>237993.99999999994</v>
      </c>
    </row>
    <row r="1643" spans="1:9" outlineLevel="1" x14ac:dyDescent="0.25">
      <c r="A1643" s="2" t="s">
        <v>157</v>
      </c>
      <c r="B1643" s="2" t="s">
        <v>1201</v>
      </c>
      <c r="C1643" s="2" t="s">
        <v>3</v>
      </c>
      <c r="D1643" s="2" t="s">
        <v>4</v>
      </c>
      <c r="E1643" s="2" t="s">
        <v>626</v>
      </c>
      <c r="F1643" s="2" t="s">
        <v>637</v>
      </c>
      <c r="G1643" s="2" t="s">
        <v>73</v>
      </c>
      <c r="H1643" s="5">
        <v>29.99</v>
      </c>
      <c r="I1643" s="5">
        <v>238023.98999999993</v>
      </c>
    </row>
    <row r="1644" spans="1:9" outlineLevel="1" x14ac:dyDescent="0.25">
      <c r="A1644" s="2" t="s">
        <v>157</v>
      </c>
      <c r="B1644" s="2" t="s">
        <v>1202</v>
      </c>
      <c r="C1644" s="2" t="s">
        <v>3</v>
      </c>
      <c r="D1644" s="2" t="s">
        <v>4</v>
      </c>
      <c r="E1644" s="2" t="s">
        <v>924</v>
      </c>
      <c r="F1644" s="2" t="s">
        <v>1203</v>
      </c>
      <c r="G1644" s="2" t="s">
        <v>94</v>
      </c>
      <c r="H1644" s="5">
        <v>24</v>
      </c>
      <c r="I1644" s="5">
        <v>238047.98999999993</v>
      </c>
    </row>
    <row r="1645" spans="1:9" outlineLevel="1" x14ac:dyDescent="0.25">
      <c r="A1645" s="2" t="s">
        <v>157</v>
      </c>
      <c r="B1645" s="2" t="s">
        <v>1202</v>
      </c>
      <c r="C1645" s="2" t="s">
        <v>3</v>
      </c>
      <c r="D1645" s="2" t="s">
        <v>4</v>
      </c>
      <c r="E1645" s="2" t="s">
        <v>4</v>
      </c>
      <c r="F1645" s="2" t="s">
        <v>1204</v>
      </c>
      <c r="G1645" s="2" t="s">
        <v>674</v>
      </c>
      <c r="H1645" s="5">
        <v>835.8</v>
      </c>
      <c r="I1645" s="5">
        <v>238883.78999999992</v>
      </c>
    </row>
    <row r="1646" spans="1:9" outlineLevel="1" x14ac:dyDescent="0.25">
      <c r="A1646" s="2" t="s">
        <v>157</v>
      </c>
      <c r="B1646" s="2" t="s">
        <v>1202</v>
      </c>
      <c r="C1646" s="2" t="s">
        <v>3</v>
      </c>
      <c r="D1646" s="2" t="s">
        <v>4</v>
      </c>
      <c r="E1646" s="2" t="s">
        <v>4</v>
      </c>
      <c r="F1646" s="2" t="s">
        <v>1204</v>
      </c>
      <c r="G1646" s="2" t="s">
        <v>674</v>
      </c>
      <c r="H1646" s="5">
        <v>780</v>
      </c>
      <c r="I1646" s="5">
        <v>239663.78999999992</v>
      </c>
    </row>
    <row r="1647" spans="1:9" outlineLevel="1" x14ac:dyDescent="0.25">
      <c r="A1647" s="2" t="s">
        <v>157</v>
      </c>
      <c r="B1647" s="2" t="s">
        <v>1202</v>
      </c>
      <c r="C1647" s="2" t="s">
        <v>3</v>
      </c>
      <c r="D1647" s="2" t="s">
        <v>4</v>
      </c>
      <c r="E1647" s="2" t="s">
        <v>626</v>
      </c>
      <c r="F1647" s="2" t="s">
        <v>637</v>
      </c>
      <c r="G1647" s="2" t="s">
        <v>73</v>
      </c>
      <c r="H1647" s="5">
        <v>506</v>
      </c>
      <c r="I1647" s="5">
        <v>240169.78999999992</v>
      </c>
    </row>
    <row r="1648" spans="1:9" outlineLevel="1" x14ac:dyDescent="0.25">
      <c r="A1648" s="2" t="s">
        <v>157</v>
      </c>
      <c r="B1648" s="2" t="s">
        <v>1202</v>
      </c>
      <c r="C1648" s="2" t="s">
        <v>3</v>
      </c>
      <c r="D1648" s="2" t="s">
        <v>4</v>
      </c>
      <c r="E1648" s="2" t="s">
        <v>659</v>
      </c>
      <c r="F1648" s="2" t="s">
        <v>1205</v>
      </c>
      <c r="G1648" s="2" t="s">
        <v>635</v>
      </c>
      <c r="H1648" s="5">
        <v>33.78</v>
      </c>
      <c r="I1648" s="5">
        <v>240203.56999999992</v>
      </c>
    </row>
    <row r="1649" spans="1:9" outlineLevel="1" x14ac:dyDescent="0.25">
      <c r="A1649" s="2" t="s">
        <v>157</v>
      </c>
      <c r="B1649" s="2" t="s">
        <v>1202</v>
      </c>
      <c r="C1649" s="2" t="s">
        <v>3</v>
      </c>
      <c r="D1649" s="2" t="s">
        <v>4</v>
      </c>
      <c r="E1649" s="2" t="s">
        <v>620</v>
      </c>
      <c r="F1649" s="2" t="s">
        <v>621</v>
      </c>
      <c r="G1649" s="2" t="s">
        <v>622</v>
      </c>
      <c r="H1649" s="5">
        <v>372</v>
      </c>
      <c r="I1649" s="5">
        <v>240575.56999999992</v>
      </c>
    </row>
    <row r="1650" spans="1:9" outlineLevel="1" x14ac:dyDescent="0.25">
      <c r="A1650" s="2" t="s">
        <v>157</v>
      </c>
      <c r="B1650" s="2" t="s">
        <v>1202</v>
      </c>
      <c r="C1650" s="2" t="s">
        <v>3</v>
      </c>
      <c r="D1650" s="2" t="s">
        <v>4</v>
      </c>
      <c r="E1650" s="2" t="s">
        <v>659</v>
      </c>
      <c r="F1650" s="2" t="s">
        <v>1206</v>
      </c>
      <c r="G1650" s="2" t="s">
        <v>635</v>
      </c>
      <c r="H1650" s="5">
        <v>22.27</v>
      </c>
      <c r="I1650" s="5">
        <v>240597.83999999991</v>
      </c>
    </row>
    <row r="1651" spans="1:9" outlineLevel="1" x14ac:dyDescent="0.25">
      <c r="A1651" s="2" t="s">
        <v>157</v>
      </c>
      <c r="B1651" s="2" t="s">
        <v>336</v>
      </c>
      <c r="C1651" s="2" t="s">
        <v>603</v>
      </c>
      <c r="D1651" s="2" t="s">
        <v>4</v>
      </c>
      <c r="E1651" s="2" t="s">
        <v>604</v>
      </c>
      <c r="F1651" s="2" t="s">
        <v>652</v>
      </c>
      <c r="G1651" s="2" t="s">
        <v>606</v>
      </c>
      <c r="H1651" s="5">
        <v>-484.35</v>
      </c>
      <c r="I1651" s="5">
        <v>240113.4899999999</v>
      </c>
    </row>
    <row r="1652" spans="1:9" outlineLevel="1" x14ac:dyDescent="0.25">
      <c r="A1652" s="2" t="s">
        <v>157</v>
      </c>
      <c r="B1652" s="2" t="s">
        <v>336</v>
      </c>
      <c r="C1652" s="2" t="s">
        <v>603</v>
      </c>
      <c r="D1652" s="2" t="s">
        <v>4</v>
      </c>
      <c r="E1652" s="2" t="s">
        <v>604</v>
      </c>
      <c r="F1652" s="2" t="s">
        <v>618</v>
      </c>
      <c r="G1652" s="2" t="s">
        <v>606</v>
      </c>
      <c r="H1652" s="5">
        <v>-115.56</v>
      </c>
      <c r="I1652" s="5">
        <v>239997.92999999991</v>
      </c>
    </row>
    <row r="1653" spans="1:9" outlineLevel="1" x14ac:dyDescent="0.25">
      <c r="A1653" s="2" t="s">
        <v>157</v>
      </c>
      <c r="B1653" s="2" t="s">
        <v>336</v>
      </c>
      <c r="C1653" s="2" t="s">
        <v>3</v>
      </c>
      <c r="D1653" s="2" t="s">
        <v>4</v>
      </c>
      <c r="E1653" s="2" t="s">
        <v>604</v>
      </c>
      <c r="F1653" s="2" t="s">
        <v>1207</v>
      </c>
      <c r="G1653" s="2" t="s">
        <v>640</v>
      </c>
      <c r="H1653" s="5">
        <v>57.08</v>
      </c>
      <c r="I1653" s="5">
        <v>240055.00999999989</v>
      </c>
    </row>
    <row r="1654" spans="1:9" outlineLevel="1" x14ac:dyDescent="0.25">
      <c r="A1654" s="2" t="s">
        <v>157</v>
      </c>
      <c r="B1654" s="2" t="s">
        <v>336</v>
      </c>
      <c r="C1654" s="2" t="s">
        <v>3</v>
      </c>
      <c r="D1654" s="2" t="s">
        <v>4</v>
      </c>
      <c r="E1654" s="2" t="s">
        <v>998</v>
      </c>
      <c r="F1654" s="2" t="s">
        <v>1208</v>
      </c>
      <c r="G1654" s="2" t="s">
        <v>778</v>
      </c>
      <c r="H1654" s="5">
        <v>68.489999999999995</v>
      </c>
      <c r="I1654" s="5">
        <v>240123.49999999988</v>
      </c>
    </row>
    <row r="1655" spans="1:9" outlineLevel="1" x14ac:dyDescent="0.25">
      <c r="A1655" s="2" t="s">
        <v>157</v>
      </c>
      <c r="B1655" s="2" t="s">
        <v>336</v>
      </c>
      <c r="C1655" s="2" t="s">
        <v>3</v>
      </c>
      <c r="D1655" s="2" t="s">
        <v>4</v>
      </c>
      <c r="E1655" s="2" t="s">
        <v>757</v>
      </c>
      <c r="F1655" s="2" t="s">
        <v>1124</v>
      </c>
      <c r="G1655" s="2" t="s">
        <v>693</v>
      </c>
      <c r="H1655" s="5">
        <v>9</v>
      </c>
      <c r="I1655" s="5">
        <v>240132.49999999988</v>
      </c>
    </row>
    <row r="1656" spans="1:9" outlineLevel="1" x14ac:dyDescent="0.25">
      <c r="A1656" s="2" t="s">
        <v>157</v>
      </c>
      <c r="B1656" s="2" t="s">
        <v>347</v>
      </c>
      <c r="C1656" s="2" t="s">
        <v>3</v>
      </c>
      <c r="D1656" s="2" t="s">
        <v>4</v>
      </c>
      <c r="E1656" s="2" t="s">
        <v>873</v>
      </c>
      <c r="F1656" s="2" t="s">
        <v>1209</v>
      </c>
      <c r="G1656" s="2" t="s">
        <v>55</v>
      </c>
      <c r="H1656" s="5">
        <v>74.069999999999993</v>
      </c>
      <c r="I1656" s="5">
        <v>240206.56999999989</v>
      </c>
    </row>
    <row r="1657" spans="1:9" outlineLevel="1" x14ac:dyDescent="0.25">
      <c r="A1657" s="2" t="s">
        <v>157</v>
      </c>
      <c r="B1657" s="2" t="s">
        <v>347</v>
      </c>
      <c r="C1657" s="2" t="s">
        <v>3</v>
      </c>
      <c r="D1657" s="2" t="s">
        <v>4</v>
      </c>
      <c r="E1657" s="2" t="s">
        <v>355</v>
      </c>
      <c r="F1657" s="2" t="s">
        <v>1210</v>
      </c>
      <c r="G1657" s="2" t="s">
        <v>73</v>
      </c>
      <c r="H1657" s="5">
        <v>700</v>
      </c>
      <c r="I1657" s="5">
        <v>240906.56999999989</v>
      </c>
    </row>
    <row r="1658" spans="1:9" outlineLevel="1" x14ac:dyDescent="0.25">
      <c r="A1658" s="2" t="s">
        <v>157</v>
      </c>
      <c r="B1658" s="2" t="s">
        <v>349</v>
      </c>
      <c r="C1658" s="2" t="s">
        <v>3</v>
      </c>
      <c r="D1658" s="2" t="s">
        <v>4</v>
      </c>
      <c r="E1658" s="2" t="s">
        <v>604</v>
      </c>
      <c r="F1658" s="2" t="s">
        <v>618</v>
      </c>
      <c r="G1658" s="2" t="s">
        <v>606</v>
      </c>
      <c r="H1658" s="5">
        <v>84.94</v>
      </c>
      <c r="I1658" s="5">
        <v>240991.50999999989</v>
      </c>
    </row>
    <row r="1659" spans="1:9" outlineLevel="1" x14ac:dyDescent="0.25">
      <c r="A1659" s="2" t="s">
        <v>157</v>
      </c>
      <c r="B1659" s="2" t="s">
        <v>349</v>
      </c>
      <c r="C1659" s="2" t="s">
        <v>3</v>
      </c>
      <c r="D1659" s="2" t="s">
        <v>4</v>
      </c>
      <c r="E1659" s="2" t="s">
        <v>604</v>
      </c>
      <c r="F1659" s="2" t="s">
        <v>607</v>
      </c>
      <c r="G1659" s="2" t="s">
        <v>606</v>
      </c>
      <c r="H1659" s="5">
        <v>18.22</v>
      </c>
      <c r="I1659" s="5">
        <v>241009.72999999989</v>
      </c>
    </row>
    <row r="1660" spans="1:9" outlineLevel="1" x14ac:dyDescent="0.25">
      <c r="A1660" s="2" t="s">
        <v>157</v>
      </c>
      <c r="B1660" s="2" t="s">
        <v>349</v>
      </c>
      <c r="C1660" s="2" t="s">
        <v>3</v>
      </c>
      <c r="D1660" s="2" t="s">
        <v>4</v>
      </c>
      <c r="E1660" s="2" t="s">
        <v>604</v>
      </c>
      <c r="F1660" s="2" t="s">
        <v>618</v>
      </c>
      <c r="G1660" s="2" t="s">
        <v>606</v>
      </c>
      <c r="H1660" s="5">
        <v>0.28000000000000003</v>
      </c>
      <c r="I1660" s="5">
        <v>241010.00999999989</v>
      </c>
    </row>
    <row r="1661" spans="1:9" outlineLevel="1" x14ac:dyDescent="0.25">
      <c r="A1661" s="2" t="s">
        <v>157</v>
      </c>
      <c r="B1661" s="2" t="s">
        <v>349</v>
      </c>
      <c r="C1661" s="2" t="s">
        <v>603</v>
      </c>
      <c r="D1661" s="2" t="s">
        <v>4</v>
      </c>
      <c r="E1661" s="2" t="s">
        <v>604</v>
      </c>
      <c r="F1661" s="2" t="s">
        <v>605</v>
      </c>
      <c r="G1661" s="2" t="s">
        <v>606</v>
      </c>
      <c r="H1661" s="5">
        <v>-18.22</v>
      </c>
      <c r="I1661" s="5">
        <v>240991.78999999989</v>
      </c>
    </row>
    <row r="1662" spans="1:9" outlineLevel="1" x14ac:dyDescent="0.25">
      <c r="A1662" s="2" t="s">
        <v>157</v>
      </c>
      <c r="B1662" s="2" t="s">
        <v>349</v>
      </c>
      <c r="C1662" s="2" t="s">
        <v>3</v>
      </c>
      <c r="D1662" s="2" t="s">
        <v>4</v>
      </c>
      <c r="E1662" s="2" t="s">
        <v>924</v>
      </c>
      <c r="F1662" s="2" t="s">
        <v>925</v>
      </c>
      <c r="G1662" s="2" t="s">
        <v>94</v>
      </c>
      <c r="H1662" s="5">
        <v>102.1</v>
      </c>
      <c r="I1662" s="5">
        <v>241093.8899999999</v>
      </c>
    </row>
    <row r="1663" spans="1:9" outlineLevel="1" x14ac:dyDescent="0.25">
      <c r="A1663" s="2" t="s">
        <v>157</v>
      </c>
      <c r="B1663" s="2" t="s">
        <v>349</v>
      </c>
      <c r="C1663" s="2" t="s">
        <v>3</v>
      </c>
      <c r="D1663" s="2" t="s">
        <v>4</v>
      </c>
      <c r="E1663" s="2" t="s">
        <v>1211</v>
      </c>
      <c r="F1663" s="2" t="s">
        <v>1212</v>
      </c>
      <c r="G1663" s="2" t="s">
        <v>73</v>
      </c>
      <c r="H1663" s="5">
        <v>508.25</v>
      </c>
      <c r="I1663" s="5">
        <v>241602.1399999999</v>
      </c>
    </row>
    <row r="1664" spans="1:9" outlineLevel="1" x14ac:dyDescent="0.25">
      <c r="A1664" s="2" t="s">
        <v>157</v>
      </c>
      <c r="B1664" s="2" t="s">
        <v>351</v>
      </c>
      <c r="C1664" s="2" t="s">
        <v>3</v>
      </c>
      <c r="D1664" s="2" t="s">
        <v>4</v>
      </c>
      <c r="E1664" s="2" t="s">
        <v>4</v>
      </c>
      <c r="F1664" s="2" t="s">
        <v>1192</v>
      </c>
      <c r="G1664" s="2" t="s">
        <v>640</v>
      </c>
      <c r="H1664" s="5">
        <v>71.98</v>
      </c>
      <c r="I1664" s="5">
        <v>241674.11999999991</v>
      </c>
    </row>
    <row r="1665" spans="1:9" outlineLevel="1" x14ac:dyDescent="0.25">
      <c r="A1665" s="2" t="s">
        <v>157</v>
      </c>
      <c r="B1665" s="2" t="s">
        <v>351</v>
      </c>
      <c r="C1665" s="2" t="s">
        <v>3</v>
      </c>
      <c r="D1665" s="2" t="s">
        <v>4</v>
      </c>
      <c r="E1665" s="2" t="s">
        <v>4</v>
      </c>
      <c r="F1665" s="2" t="s">
        <v>1193</v>
      </c>
      <c r="G1665" s="2" t="s">
        <v>778</v>
      </c>
      <c r="H1665" s="5">
        <v>2595</v>
      </c>
      <c r="I1665" s="5">
        <v>244269.11999999991</v>
      </c>
    </row>
    <row r="1666" spans="1:9" outlineLevel="1" x14ac:dyDescent="0.25">
      <c r="A1666" s="2" t="s">
        <v>157</v>
      </c>
      <c r="B1666" s="2" t="s">
        <v>1213</v>
      </c>
      <c r="C1666" s="2" t="s">
        <v>3</v>
      </c>
      <c r="D1666" s="2" t="s">
        <v>4</v>
      </c>
      <c r="E1666" s="2" t="s">
        <v>604</v>
      </c>
      <c r="F1666" s="2" t="s">
        <v>618</v>
      </c>
      <c r="G1666" s="2" t="s">
        <v>606</v>
      </c>
      <c r="H1666" s="5">
        <v>49.28</v>
      </c>
      <c r="I1666" s="5">
        <v>244318.39999999991</v>
      </c>
    </row>
    <row r="1667" spans="1:9" outlineLevel="1" x14ac:dyDescent="0.25">
      <c r="A1667" s="2" t="s">
        <v>157</v>
      </c>
      <c r="B1667" s="2" t="s">
        <v>1213</v>
      </c>
      <c r="C1667" s="2" t="s">
        <v>3</v>
      </c>
      <c r="D1667" s="2" t="s">
        <v>4</v>
      </c>
      <c r="E1667" s="2" t="s">
        <v>1133</v>
      </c>
      <c r="F1667" s="2" t="s">
        <v>1134</v>
      </c>
      <c r="G1667" s="2" t="s">
        <v>657</v>
      </c>
      <c r="H1667" s="5">
        <v>10</v>
      </c>
      <c r="I1667" s="5">
        <v>244328.39999999991</v>
      </c>
    </row>
    <row r="1668" spans="1:9" outlineLevel="1" x14ac:dyDescent="0.25">
      <c r="A1668" s="2" t="s">
        <v>157</v>
      </c>
      <c r="B1668" s="2" t="s">
        <v>1213</v>
      </c>
      <c r="C1668" s="2" t="s">
        <v>11</v>
      </c>
      <c r="D1668" s="2" t="s">
        <v>4</v>
      </c>
      <c r="E1668" s="2" t="s">
        <v>4</v>
      </c>
      <c r="F1668" s="2" t="s">
        <v>646</v>
      </c>
      <c r="G1668" s="2" t="s">
        <v>117</v>
      </c>
      <c r="H1668" s="5">
        <v>-71121.61</v>
      </c>
      <c r="I1668" s="5">
        <v>173206.78999999992</v>
      </c>
    </row>
    <row r="1669" spans="1:9" outlineLevel="1" x14ac:dyDescent="0.25">
      <c r="A1669" s="2" t="s">
        <v>157</v>
      </c>
      <c r="B1669" s="2" t="s">
        <v>1214</v>
      </c>
      <c r="C1669" s="2" t="s">
        <v>3</v>
      </c>
      <c r="D1669" s="2" t="s">
        <v>4</v>
      </c>
      <c r="E1669" s="2" t="s">
        <v>928</v>
      </c>
      <c r="F1669" s="2" t="s">
        <v>929</v>
      </c>
      <c r="G1669" s="2" t="s">
        <v>693</v>
      </c>
      <c r="H1669" s="5">
        <v>38</v>
      </c>
      <c r="I1669" s="5">
        <v>173244.78999999992</v>
      </c>
    </row>
    <row r="1670" spans="1:9" outlineLevel="1" x14ac:dyDescent="0.25">
      <c r="A1670" s="2" t="s">
        <v>157</v>
      </c>
      <c r="B1670" s="2" t="s">
        <v>1214</v>
      </c>
      <c r="C1670" s="2" t="s">
        <v>3</v>
      </c>
      <c r="D1670" s="2" t="s">
        <v>4</v>
      </c>
      <c r="E1670" s="2" t="s">
        <v>1215</v>
      </c>
      <c r="F1670" s="2" t="s">
        <v>1216</v>
      </c>
      <c r="G1670" s="2" t="s">
        <v>778</v>
      </c>
      <c r="H1670" s="5">
        <v>25.98</v>
      </c>
      <c r="I1670" s="5">
        <v>173270.76999999993</v>
      </c>
    </row>
    <row r="1671" spans="1:9" outlineLevel="1" x14ac:dyDescent="0.25">
      <c r="A1671" s="2" t="s">
        <v>157</v>
      </c>
      <c r="B1671" s="2" t="s">
        <v>1214</v>
      </c>
      <c r="C1671" s="2" t="s">
        <v>3</v>
      </c>
      <c r="D1671" s="2" t="s">
        <v>4</v>
      </c>
      <c r="E1671" s="2" t="s">
        <v>1062</v>
      </c>
      <c r="F1671" s="2" t="s">
        <v>1063</v>
      </c>
      <c r="G1671" s="2" t="s">
        <v>778</v>
      </c>
      <c r="H1671" s="5">
        <v>31.66</v>
      </c>
      <c r="I1671" s="5">
        <v>173302.42999999993</v>
      </c>
    </row>
    <row r="1672" spans="1:9" outlineLevel="1" x14ac:dyDescent="0.25">
      <c r="A1672" s="2" t="s">
        <v>157</v>
      </c>
      <c r="B1672" s="2" t="s">
        <v>354</v>
      </c>
      <c r="C1672" s="2" t="s">
        <v>3</v>
      </c>
      <c r="D1672" s="2" t="s">
        <v>4</v>
      </c>
      <c r="E1672" s="2" t="s">
        <v>4</v>
      </c>
      <c r="F1672" s="2" t="s">
        <v>1217</v>
      </c>
      <c r="G1672" s="2" t="s">
        <v>635</v>
      </c>
      <c r="H1672" s="5">
        <v>95.84</v>
      </c>
      <c r="I1672" s="5">
        <v>173398.26999999993</v>
      </c>
    </row>
    <row r="1673" spans="1:9" outlineLevel="1" x14ac:dyDescent="0.25">
      <c r="A1673" s="2" t="s">
        <v>157</v>
      </c>
      <c r="B1673" s="2" t="s">
        <v>354</v>
      </c>
      <c r="C1673" s="2" t="s">
        <v>3</v>
      </c>
      <c r="D1673" s="2" t="s">
        <v>4</v>
      </c>
      <c r="E1673" s="2" t="s">
        <v>4</v>
      </c>
      <c r="F1673" s="2" t="s">
        <v>1217</v>
      </c>
      <c r="G1673" s="2" t="s">
        <v>778</v>
      </c>
      <c r="H1673" s="5">
        <v>24.17</v>
      </c>
      <c r="I1673" s="5">
        <v>173422.43999999994</v>
      </c>
    </row>
    <row r="1674" spans="1:9" outlineLevel="1" x14ac:dyDescent="0.25">
      <c r="A1674" s="2" t="s">
        <v>157</v>
      </c>
      <c r="B1674" s="2" t="s">
        <v>354</v>
      </c>
      <c r="C1674" s="2" t="s">
        <v>3</v>
      </c>
      <c r="D1674" s="2" t="s">
        <v>4</v>
      </c>
      <c r="E1674" s="2" t="s">
        <v>4</v>
      </c>
      <c r="F1674" s="2" t="s">
        <v>1218</v>
      </c>
      <c r="G1674" s="2" t="s">
        <v>635</v>
      </c>
      <c r="H1674" s="5">
        <v>1000.08</v>
      </c>
      <c r="I1674" s="5">
        <v>174422.51999999993</v>
      </c>
    </row>
    <row r="1675" spans="1:9" outlineLevel="1" x14ac:dyDescent="0.25">
      <c r="A1675" s="2" t="s">
        <v>157</v>
      </c>
      <c r="B1675" s="2" t="s">
        <v>1219</v>
      </c>
      <c r="C1675" s="2" t="s">
        <v>3</v>
      </c>
      <c r="D1675" s="2" t="s">
        <v>4</v>
      </c>
      <c r="E1675" s="2" t="s">
        <v>4</v>
      </c>
      <c r="F1675" s="2" t="s">
        <v>1220</v>
      </c>
      <c r="G1675" s="2" t="s">
        <v>778</v>
      </c>
      <c r="H1675" s="5">
        <v>12.4</v>
      </c>
      <c r="I1675" s="5">
        <v>174434.91999999993</v>
      </c>
    </row>
    <row r="1676" spans="1:9" outlineLevel="1" x14ac:dyDescent="0.25">
      <c r="A1676" s="2" t="s">
        <v>157</v>
      </c>
      <c r="B1676" s="2" t="s">
        <v>1219</v>
      </c>
      <c r="C1676" s="2" t="s">
        <v>3</v>
      </c>
      <c r="D1676" s="2" t="s">
        <v>4</v>
      </c>
      <c r="E1676" s="2" t="s">
        <v>4</v>
      </c>
      <c r="F1676" s="2" t="s">
        <v>1220</v>
      </c>
      <c r="G1676" s="2" t="s">
        <v>778</v>
      </c>
      <c r="H1676" s="5">
        <v>12.4</v>
      </c>
      <c r="I1676" s="5">
        <v>174447.31999999992</v>
      </c>
    </row>
    <row r="1677" spans="1:9" outlineLevel="1" x14ac:dyDescent="0.25">
      <c r="A1677" s="2" t="s">
        <v>157</v>
      </c>
      <c r="B1677" s="2" t="s">
        <v>1219</v>
      </c>
      <c r="C1677" s="2" t="s">
        <v>3</v>
      </c>
      <c r="D1677" s="2" t="s">
        <v>4</v>
      </c>
      <c r="E1677" s="2" t="s">
        <v>780</v>
      </c>
      <c r="F1677" s="2" t="s">
        <v>1067</v>
      </c>
      <c r="G1677" s="2" t="s">
        <v>778</v>
      </c>
      <c r="H1677" s="5">
        <v>14.29</v>
      </c>
      <c r="I1677" s="5">
        <v>174461.60999999993</v>
      </c>
    </row>
    <row r="1678" spans="1:9" outlineLevel="1" x14ac:dyDescent="0.25">
      <c r="A1678" s="2" t="s">
        <v>157</v>
      </c>
      <c r="B1678" s="2" t="s">
        <v>1219</v>
      </c>
      <c r="C1678" s="2" t="s">
        <v>3</v>
      </c>
      <c r="D1678" s="2" t="s">
        <v>4</v>
      </c>
      <c r="E1678" s="2" t="s">
        <v>4</v>
      </c>
      <c r="F1678" s="2" t="s">
        <v>1217</v>
      </c>
      <c r="G1678" s="2" t="s">
        <v>778</v>
      </c>
      <c r="H1678" s="5">
        <v>24.17</v>
      </c>
      <c r="I1678" s="5">
        <v>174485.77999999994</v>
      </c>
    </row>
    <row r="1679" spans="1:9" outlineLevel="1" x14ac:dyDescent="0.25">
      <c r="A1679" s="2" t="s">
        <v>157</v>
      </c>
      <c r="B1679" s="2" t="s">
        <v>1219</v>
      </c>
      <c r="C1679" s="2" t="s">
        <v>3</v>
      </c>
      <c r="D1679" s="2" t="s">
        <v>4</v>
      </c>
      <c r="E1679" s="2" t="s">
        <v>4</v>
      </c>
      <c r="F1679" s="2" t="s">
        <v>1220</v>
      </c>
      <c r="G1679" s="2" t="s">
        <v>778</v>
      </c>
      <c r="H1679" s="5">
        <v>34.340000000000003</v>
      </c>
      <c r="I1679" s="5">
        <v>174520.11999999994</v>
      </c>
    </row>
    <row r="1680" spans="1:9" outlineLevel="1" x14ac:dyDescent="0.25">
      <c r="A1680" s="2" t="s">
        <v>157</v>
      </c>
      <c r="B1680" s="2" t="s">
        <v>357</v>
      </c>
      <c r="C1680" s="2" t="s">
        <v>3</v>
      </c>
      <c r="D1680" s="2" t="s">
        <v>4</v>
      </c>
      <c r="E1680" s="2" t="s">
        <v>899</v>
      </c>
      <c r="F1680" s="2" t="s">
        <v>900</v>
      </c>
      <c r="G1680" s="2" t="s">
        <v>635</v>
      </c>
      <c r="H1680" s="5">
        <v>350</v>
      </c>
      <c r="I1680" s="5">
        <v>174870.11999999994</v>
      </c>
    </row>
    <row r="1681" spans="1:9" outlineLevel="1" x14ac:dyDescent="0.25">
      <c r="A1681" s="2" t="s">
        <v>157</v>
      </c>
      <c r="B1681" s="2" t="s">
        <v>357</v>
      </c>
      <c r="C1681" s="2" t="s">
        <v>3</v>
      </c>
      <c r="D1681" s="2" t="s">
        <v>4</v>
      </c>
      <c r="E1681" s="2" t="s">
        <v>899</v>
      </c>
      <c r="F1681" s="2" t="s">
        <v>900</v>
      </c>
      <c r="G1681" s="2" t="s">
        <v>635</v>
      </c>
      <c r="H1681" s="5">
        <v>350</v>
      </c>
      <c r="I1681" s="5">
        <v>175220.11999999994</v>
      </c>
    </row>
    <row r="1682" spans="1:9" outlineLevel="1" x14ac:dyDescent="0.25">
      <c r="A1682" s="2" t="s">
        <v>157</v>
      </c>
      <c r="B1682" s="2" t="s">
        <v>357</v>
      </c>
      <c r="C1682" s="2" t="s">
        <v>3</v>
      </c>
      <c r="D1682" s="2" t="s">
        <v>4</v>
      </c>
      <c r="E1682" s="2" t="s">
        <v>928</v>
      </c>
      <c r="F1682" s="2" t="s">
        <v>1221</v>
      </c>
      <c r="G1682" s="2" t="s">
        <v>718</v>
      </c>
      <c r="H1682" s="5">
        <v>192</v>
      </c>
      <c r="I1682" s="5">
        <v>175412.11999999994</v>
      </c>
    </row>
    <row r="1683" spans="1:9" outlineLevel="1" x14ac:dyDescent="0.25">
      <c r="A1683" s="2" t="s">
        <v>157</v>
      </c>
      <c r="B1683" s="2" t="s">
        <v>357</v>
      </c>
      <c r="C1683" s="2" t="s">
        <v>3</v>
      </c>
      <c r="D1683" s="2" t="s">
        <v>4</v>
      </c>
      <c r="E1683" s="2" t="s">
        <v>4</v>
      </c>
      <c r="F1683" s="2" t="s">
        <v>1222</v>
      </c>
      <c r="G1683" s="2" t="s">
        <v>693</v>
      </c>
      <c r="H1683" s="5">
        <v>15</v>
      </c>
      <c r="I1683" s="5">
        <v>175427.11999999994</v>
      </c>
    </row>
    <row r="1684" spans="1:9" outlineLevel="1" x14ac:dyDescent="0.25">
      <c r="A1684" s="2" t="s">
        <v>157</v>
      </c>
      <c r="B1684" s="2" t="s">
        <v>357</v>
      </c>
      <c r="C1684" s="2" t="s">
        <v>3</v>
      </c>
      <c r="D1684" s="2" t="s">
        <v>4</v>
      </c>
      <c r="E1684" s="2" t="s">
        <v>1223</v>
      </c>
      <c r="F1684" s="2" t="s">
        <v>1224</v>
      </c>
      <c r="G1684" s="2" t="s">
        <v>1093</v>
      </c>
      <c r="H1684" s="5">
        <v>7.45</v>
      </c>
      <c r="I1684" s="5">
        <v>175434.56999999995</v>
      </c>
    </row>
    <row r="1685" spans="1:9" outlineLevel="1" x14ac:dyDescent="0.25">
      <c r="A1685" s="2" t="s">
        <v>157</v>
      </c>
      <c r="B1685" s="2" t="s">
        <v>357</v>
      </c>
      <c r="C1685" s="2" t="s">
        <v>3</v>
      </c>
      <c r="D1685" s="2" t="s">
        <v>4</v>
      </c>
      <c r="E1685" s="2" t="s">
        <v>4</v>
      </c>
      <c r="F1685" s="2" t="s">
        <v>1225</v>
      </c>
      <c r="G1685" s="2" t="s">
        <v>778</v>
      </c>
      <c r="H1685" s="5">
        <v>18</v>
      </c>
      <c r="I1685" s="5">
        <v>175452.56999999995</v>
      </c>
    </row>
    <row r="1686" spans="1:9" outlineLevel="1" x14ac:dyDescent="0.25">
      <c r="A1686" s="2" t="s">
        <v>157</v>
      </c>
      <c r="B1686" s="2" t="s">
        <v>357</v>
      </c>
      <c r="C1686" s="2" t="s">
        <v>3</v>
      </c>
      <c r="D1686" s="2" t="s">
        <v>4</v>
      </c>
      <c r="E1686" s="2" t="s">
        <v>1223</v>
      </c>
      <c r="F1686" s="2" t="s">
        <v>1224</v>
      </c>
      <c r="G1686" s="2" t="s">
        <v>1093</v>
      </c>
      <c r="H1686" s="5">
        <v>95.45</v>
      </c>
      <c r="I1686" s="5">
        <v>175548.01999999996</v>
      </c>
    </row>
    <row r="1687" spans="1:9" outlineLevel="1" x14ac:dyDescent="0.25">
      <c r="A1687" s="2" t="s">
        <v>157</v>
      </c>
      <c r="B1687" s="2" t="s">
        <v>357</v>
      </c>
      <c r="C1687" s="2" t="s">
        <v>3</v>
      </c>
      <c r="D1687" s="2" t="s">
        <v>4</v>
      </c>
      <c r="E1687" s="2" t="s">
        <v>899</v>
      </c>
      <c r="F1687" s="2" t="s">
        <v>900</v>
      </c>
      <c r="G1687" s="2" t="s">
        <v>635</v>
      </c>
      <c r="H1687" s="5">
        <v>808.15</v>
      </c>
      <c r="I1687" s="5">
        <v>176356.16999999995</v>
      </c>
    </row>
    <row r="1688" spans="1:9" outlineLevel="1" x14ac:dyDescent="0.25">
      <c r="A1688" s="2" t="s">
        <v>157</v>
      </c>
      <c r="B1688" s="2" t="s">
        <v>357</v>
      </c>
      <c r="C1688" s="2" t="s">
        <v>3</v>
      </c>
      <c r="D1688" s="2" t="s">
        <v>4</v>
      </c>
      <c r="E1688" s="2" t="s">
        <v>899</v>
      </c>
      <c r="F1688" s="2" t="s">
        <v>900</v>
      </c>
      <c r="G1688" s="2" t="s">
        <v>635</v>
      </c>
      <c r="H1688" s="5">
        <v>350</v>
      </c>
      <c r="I1688" s="5">
        <v>176706.16999999995</v>
      </c>
    </row>
    <row r="1689" spans="1:9" outlineLevel="1" x14ac:dyDescent="0.25">
      <c r="A1689" s="2" t="s">
        <v>157</v>
      </c>
      <c r="B1689" s="2" t="s">
        <v>357</v>
      </c>
      <c r="C1689" s="2" t="s">
        <v>3</v>
      </c>
      <c r="D1689" s="2" t="s">
        <v>4</v>
      </c>
      <c r="E1689" s="2" t="s">
        <v>4</v>
      </c>
      <c r="F1689" s="2" t="s">
        <v>1147</v>
      </c>
      <c r="G1689" s="2" t="s">
        <v>778</v>
      </c>
      <c r="H1689" s="5">
        <v>300</v>
      </c>
      <c r="I1689" s="5">
        <v>177006.16999999995</v>
      </c>
    </row>
    <row r="1690" spans="1:9" outlineLevel="1" x14ac:dyDescent="0.25">
      <c r="A1690" s="2" t="s">
        <v>157</v>
      </c>
      <c r="B1690" s="2" t="s">
        <v>360</v>
      </c>
      <c r="C1690" s="2" t="s">
        <v>3</v>
      </c>
      <c r="D1690" s="2" t="s">
        <v>4</v>
      </c>
      <c r="E1690" s="2" t="s">
        <v>691</v>
      </c>
      <c r="F1690" s="2" t="s">
        <v>1226</v>
      </c>
      <c r="G1690" s="2" t="s">
        <v>49</v>
      </c>
      <c r="H1690" s="5">
        <v>192.12</v>
      </c>
      <c r="I1690" s="5">
        <v>177198.28999999995</v>
      </c>
    </row>
    <row r="1691" spans="1:9" outlineLevel="1" x14ac:dyDescent="0.25">
      <c r="A1691" s="2" t="s">
        <v>157</v>
      </c>
      <c r="B1691" s="2" t="s">
        <v>360</v>
      </c>
      <c r="C1691" s="2" t="s">
        <v>3</v>
      </c>
      <c r="D1691" s="2" t="s">
        <v>4</v>
      </c>
      <c r="E1691" s="2" t="s">
        <v>4</v>
      </c>
      <c r="F1691" s="2" t="s">
        <v>1227</v>
      </c>
      <c r="G1691" s="2" t="s">
        <v>657</v>
      </c>
      <c r="H1691" s="5">
        <v>13.45</v>
      </c>
      <c r="I1691" s="5">
        <v>177211.73999999996</v>
      </c>
    </row>
    <row r="1692" spans="1:9" outlineLevel="1" x14ac:dyDescent="0.25">
      <c r="A1692" s="2" t="s">
        <v>157</v>
      </c>
      <c r="B1692" s="2" t="s">
        <v>360</v>
      </c>
      <c r="C1692" s="2" t="s">
        <v>3</v>
      </c>
      <c r="D1692" s="2" t="s">
        <v>4</v>
      </c>
      <c r="E1692" s="2" t="s">
        <v>1228</v>
      </c>
      <c r="F1692" s="2" t="s">
        <v>1229</v>
      </c>
      <c r="G1692" s="2" t="s">
        <v>657</v>
      </c>
      <c r="H1692" s="5">
        <v>630.77</v>
      </c>
      <c r="I1692" s="5">
        <v>177842.50999999995</v>
      </c>
    </row>
    <row r="1693" spans="1:9" outlineLevel="1" x14ac:dyDescent="0.25">
      <c r="A1693" s="2" t="s">
        <v>157</v>
      </c>
      <c r="B1693" s="2" t="s">
        <v>360</v>
      </c>
      <c r="C1693" s="2" t="s">
        <v>3</v>
      </c>
      <c r="D1693" s="2" t="s">
        <v>4</v>
      </c>
      <c r="E1693" s="2" t="s">
        <v>624</v>
      </c>
      <c r="F1693" s="2" t="s">
        <v>1230</v>
      </c>
      <c r="G1693" s="2" t="s">
        <v>606</v>
      </c>
      <c r="H1693" s="5">
        <v>14.91</v>
      </c>
      <c r="I1693" s="5">
        <v>177857.41999999995</v>
      </c>
    </row>
    <row r="1694" spans="1:9" outlineLevel="1" x14ac:dyDescent="0.25">
      <c r="A1694" s="2" t="s">
        <v>157</v>
      </c>
      <c r="B1694" s="2" t="s">
        <v>360</v>
      </c>
      <c r="C1694" s="2" t="s">
        <v>3</v>
      </c>
      <c r="D1694" s="2" t="s">
        <v>4</v>
      </c>
      <c r="E1694" s="2" t="s">
        <v>873</v>
      </c>
      <c r="F1694" s="2" t="s">
        <v>874</v>
      </c>
      <c r="G1694" s="2" t="s">
        <v>55</v>
      </c>
      <c r="H1694" s="5">
        <v>51.02</v>
      </c>
      <c r="I1694" s="5">
        <v>177908.43999999994</v>
      </c>
    </row>
    <row r="1695" spans="1:9" outlineLevel="1" x14ac:dyDescent="0.25">
      <c r="A1695" s="2" t="s">
        <v>157</v>
      </c>
      <c r="B1695" s="2" t="s">
        <v>1231</v>
      </c>
      <c r="C1695" s="2" t="s">
        <v>3</v>
      </c>
      <c r="D1695" s="2" t="s">
        <v>4</v>
      </c>
      <c r="E1695" s="2" t="s">
        <v>4</v>
      </c>
      <c r="F1695" s="2" t="s">
        <v>1064</v>
      </c>
      <c r="G1695" s="2" t="s">
        <v>686</v>
      </c>
      <c r="H1695" s="5">
        <v>70</v>
      </c>
      <c r="I1695" s="5">
        <v>177978.43999999994</v>
      </c>
    </row>
    <row r="1696" spans="1:9" outlineLevel="1" x14ac:dyDescent="0.25">
      <c r="A1696" s="2" t="s">
        <v>157</v>
      </c>
      <c r="B1696" s="2" t="s">
        <v>1231</v>
      </c>
      <c r="C1696" s="2" t="s">
        <v>3</v>
      </c>
      <c r="D1696" s="2" t="s">
        <v>4</v>
      </c>
      <c r="E1696" s="2" t="s">
        <v>1126</v>
      </c>
      <c r="F1696" s="2" t="s">
        <v>1127</v>
      </c>
      <c r="G1696" s="2" t="s">
        <v>1093</v>
      </c>
      <c r="H1696" s="5">
        <v>70.27</v>
      </c>
      <c r="I1696" s="5">
        <v>178048.70999999993</v>
      </c>
    </row>
    <row r="1697" spans="1:9" outlineLevel="1" x14ac:dyDescent="0.25">
      <c r="A1697" s="2" t="s">
        <v>157</v>
      </c>
      <c r="B1697" s="2" t="s">
        <v>1231</v>
      </c>
      <c r="C1697" s="2" t="s">
        <v>3</v>
      </c>
      <c r="D1697" s="2" t="s">
        <v>4</v>
      </c>
      <c r="E1697" s="2" t="s">
        <v>624</v>
      </c>
      <c r="F1697" s="2" t="s">
        <v>1232</v>
      </c>
      <c r="G1697" s="2" t="s">
        <v>606</v>
      </c>
      <c r="H1697" s="5">
        <v>729.47</v>
      </c>
      <c r="I1697" s="5">
        <v>178778.17999999993</v>
      </c>
    </row>
    <row r="1698" spans="1:9" outlineLevel="1" x14ac:dyDescent="0.25">
      <c r="A1698" s="2" t="s">
        <v>157</v>
      </c>
      <c r="B1698" s="2" t="s">
        <v>1231</v>
      </c>
      <c r="C1698" s="2" t="s">
        <v>3</v>
      </c>
      <c r="D1698" s="2" t="s">
        <v>4</v>
      </c>
      <c r="E1698" s="2" t="s">
        <v>661</v>
      </c>
      <c r="F1698" s="2" t="s">
        <v>663</v>
      </c>
      <c r="G1698" s="2" t="s">
        <v>31</v>
      </c>
      <c r="H1698" s="5">
        <v>297</v>
      </c>
      <c r="I1698" s="5">
        <v>179075.17999999993</v>
      </c>
    </row>
    <row r="1699" spans="1:9" outlineLevel="1" x14ac:dyDescent="0.25">
      <c r="A1699" s="2" t="s">
        <v>157</v>
      </c>
      <c r="B1699" s="2" t="s">
        <v>1231</v>
      </c>
      <c r="C1699" s="2" t="s">
        <v>3</v>
      </c>
      <c r="D1699" s="2" t="s">
        <v>4</v>
      </c>
      <c r="E1699" s="2" t="s">
        <v>604</v>
      </c>
      <c r="F1699" s="2" t="s">
        <v>618</v>
      </c>
      <c r="G1699" s="2" t="s">
        <v>606</v>
      </c>
      <c r="H1699" s="5">
        <v>288.35000000000002</v>
      </c>
      <c r="I1699" s="5">
        <v>179363.52999999994</v>
      </c>
    </row>
    <row r="1700" spans="1:9" outlineLevel="1" x14ac:dyDescent="0.25">
      <c r="A1700" s="2" t="s">
        <v>157</v>
      </c>
      <c r="B1700" s="2" t="s">
        <v>1231</v>
      </c>
      <c r="C1700" s="2" t="s">
        <v>3</v>
      </c>
      <c r="D1700" s="2" t="s">
        <v>4</v>
      </c>
      <c r="E1700" s="2" t="s">
        <v>604</v>
      </c>
      <c r="F1700" s="2" t="s">
        <v>618</v>
      </c>
      <c r="G1700" s="2" t="s">
        <v>606</v>
      </c>
      <c r="H1700" s="5">
        <v>34.340000000000003</v>
      </c>
      <c r="I1700" s="5">
        <v>179397.86999999994</v>
      </c>
    </row>
    <row r="1701" spans="1:9" outlineLevel="1" x14ac:dyDescent="0.25">
      <c r="A1701" s="2" t="s">
        <v>157</v>
      </c>
      <c r="B1701" s="2" t="s">
        <v>1231</v>
      </c>
      <c r="C1701" s="2" t="s">
        <v>3</v>
      </c>
      <c r="D1701" s="2" t="s">
        <v>4</v>
      </c>
      <c r="E1701" s="2" t="s">
        <v>604</v>
      </c>
      <c r="F1701" s="2" t="s">
        <v>618</v>
      </c>
      <c r="G1701" s="2" t="s">
        <v>606</v>
      </c>
      <c r="H1701" s="5">
        <v>417.39</v>
      </c>
      <c r="I1701" s="5">
        <v>179815.25999999995</v>
      </c>
    </row>
    <row r="1702" spans="1:9" outlineLevel="1" x14ac:dyDescent="0.25">
      <c r="A1702" s="2" t="s">
        <v>157</v>
      </c>
      <c r="B1702" s="2" t="s">
        <v>1233</v>
      </c>
      <c r="C1702" s="2" t="s">
        <v>3</v>
      </c>
      <c r="D1702" s="2" t="s">
        <v>4</v>
      </c>
      <c r="E1702" s="2" t="s">
        <v>645</v>
      </c>
      <c r="F1702" s="2" t="s">
        <v>665</v>
      </c>
      <c r="G1702" s="2" t="s">
        <v>6</v>
      </c>
      <c r="H1702" s="5">
        <v>1957.18</v>
      </c>
      <c r="I1702" s="5">
        <v>181772.43999999994</v>
      </c>
    </row>
    <row r="1703" spans="1:9" outlineLevel="1" x14ac:dyDescent="0.25">
      <c r="A1703" s="2" t="s">
        <v>157</v>
      </c>
      <c r="B1703" s="2" t="s">
        <v>1233</v>
      </c>
      <c r="C1703" s="2" t="s">
        <v>3</v>
      </c>
      <c r="D1703" s="2" t="s">
        <v>4</v>
      </c>
      <c r="E1703" s="2" t="s">
        <v>604</v>
      </c>
      <c r="F1703" s="2" t="s">
        <v>652</v>
      </c>
      <c r="G1703" s="2" t="s">
        <v>606</v>
      </c>
      <c r="H1703" s="5">
        <v>37.92</v>
      </c>
      <c r="I1703" s="5">
        <v>181810.35999999996</v>
      </c>
    </row>
    <row r="1704" spans="1:9" outlineLevel="1" x14ac:dyDescent="0.25">
      <c r="A1704" s="2" t="s">
        <v>157</v>
      </c>
      <c r="B1704" s="2" t="s">
        <v>361</v>
      </c>
      <c r="C1704" s="2" t="s">
        <v>3</v>
      </c>
      <c r="D1704" s="2" t="s">
        <v>4</v>
      </c>
      <c r="E1704" s="2" t="s">
        <v>604</v>
      </c>
      <c r="F1704" s="2" t="s">
        <v>618</v>
      </c>
      <c r="G1704" s="2" t="s">
        <v>606</v>
      </c>
      <c r="H1704" s="5">
        <v>10.72</v>
      </c>
      <c r="I1704" s="5">
        <v>181821.07999999996</v>
      </c>
    </row>
    <row r="1705" spans="1:9" outlineLevel="1" x14ac:dyDescent="0.25">
      <c r="A1705" s="2" t="s">
        <v>157</v>
      </c>
      <c r="B1705" s="2" t="s">
        <v>361</v>
      </c>
      <c r="C1705" s="2" t="s">
        <v>3</v>
      </c>
      <c r="D1705" s="2" t="s">
        <v>4</v>
      </c>
      <c r="E1705" s="2" t="s">
        <v>899</v>
      </c>
      <c r="F1705" s="2" t="s">
        <v>900</v>
      </c>
      <c r="G1705" s="2" t="s">
        <v>635</v>
      </c>
      <c r="H1705" s="5">
        <v>219.77</v>
      </c>
      <c r="I1705" s="5">
        <v>182040.84999999995</v>
      </c>
    </row>
    <row r="1706" spans="1:9" outlineLevel="1" x14ac:dyDescent="0.25">
      <c r="A1706" s="2" t="s">
        <v>157</v>
      </c>
      <c r="B1706" s="2" t="s">
        <v>361</v>
      </c>
      <c r="C1706" s="2" t="s">
        <v>3</v>
      </c>
      <c r="D1706" s="2" t="s">
        <v>4</v>
      </c>
      <c r="E1706" s="2" t="s">
        <v>604</v>
      </c>
      <c r="F1706" s="2" t="s">
        <v>618</v>
      </c>
      <c r="G1706" s="2" t="s">
        <v>606</v>
      </c>
      <c r="H1706" s="5">
        <v>523.76</v>
      </c>
      <c r="I1706" s="5">
        <v>182564.60999999996</v>
      </c>
    </row>
    <row r="1707" spans="1:9" outlineLevel="1" x14ac:dyDescent="0.25">
      <c r="A1707" s="2" t="s">
        <v>157</v>
      </c>
      <c r="B1707" s="2" t="s">
        <v>361</v>
      </c>
      <c r="C1707" s="2" t="s">
        <v>3</v>
      </c>
      <c r="D1707" s="2" t="s">
        <v>4</v>
      </c>
      <c r="E1707" s="2" t="s">
        <v>604</v>
      </c>
      <c r="F1707" s="2" t="s">
        <v>618</v>
      </c>
      <c r="G1707" s="2" t="s">
        <v>606</v>
      </c>
      <c r="H1707" s="5">
        <v>688.93</v>
      </c>
      <c r="I1707" s="5">
        <v>183253.53999999995</v>
      </c>
    </row>
    <row r="1708" spans="1:9" outlineLevel="1" x14ac:dyDescent="0.25">
      <c r="A1708" s="2" t="s">
        <v>157</v>
      </c>
      <c r="B1708" s="2" t="s">
        <v>361</v>
      </c>
      <c r="C1708" s="2" t="s">
        <v>3</v>
      </c>
      <c r="D1708" s="2" t="s">
        <v>4</v>
      </c>
      <c r="E1708" s="2" t="s">
        <v>620</v>
      </c>
      <c r="F1708" s="2" t="s">
        <v>621</v>
      </c>
      <c r="G1708" s="2" t="s">
        <v>622</v>
      </c>
      <c r="H1708" s="5">
        <v>531.20000000000005</v>
      </c>
      <c r="I1708" s="5">
        <v>183784.73999999996</v>
      </c>
    </row>
    <row r="1709" spans="1:9" outlineLevel="1" x14ac:dyDescent="0.25">
      <c r="A1709" s="2" t="s">
        <v>157</v>
      </c>
      <c r="B1709" s="2" t="s">
        <v>361</v>
      </c>
      <c r="C1709" s="2" t="s">
        <v>3</v>
      </c>
      <c r="D1709" s="2" t="s">
        <v>4</v>
      </c>
      <c r="E1709" s="2" t="s">
        <v>823</v>
      </c>
      <c r="F1709" s="2" t="s">
        <v>1234</v>
      </c>
      <c r="G1709" s="2" t="s">
        <v>635</v>
      </c>
      <c r="H1709" s="5">
        <v>830.94</v>
      </c>
      <c r="I1709" s="5">
        <v>184615.67999999996</v>
      </c>
    </row>
    <row r="1710" spans="1:9" outlineLevel="1" x14ac:dyDescent="0.25">
      <c r="A1710" s="2" t="s">
        <v>157</v>
      </c>
      <c r="B1710" s="2" t="s">
        <v>24</v>
      </c>
      <c r="C1710" s="2" t="s">
        <v>3</v>
      </c>
      <c r="D1710" s="2" t="s">
        <v>4</v>
      </c>
      <c r="E1710" s="2" t="s">
        <v>4</v>
      </c>
      <c r="F1710" s="2" t="s">
        <v>1235</v>
      </c>
      <c r="G1710" s="2" t="s">
        <v>55</v>
      </c>
      <c r="H1710" s="5">
        <v>25.75</v>
      </c>
      <c r="I1710" s="5">
        <v>184641.42999999996</v>
      </c>
    </row>
    <row r="1711" spans="1:9" outlineLevel="1" x14ac:dyDescent="0.25">
      <c r="A1711" s="2" t="s">
        <v>157</v>
      </c>
      <c r="B1711" s="2" t="s">
        <v>24</v>
      </c>
      <c r="C1711" s="2" t="s">
        <v>3</v>
      </c>
      <c r="D1711" s="2" t="s">
        <v>4</v>
      </c>
      <c r="E1711" s="2" t="s">
        <v>899</v>
      </c>
      <c r="F1711" s="2" t="s">
        <v>900</v>
      </c>
      <c r="G1711" s="2" t="s">
        <v>635</v>
      </c>
      <c r="H1711" s="5">
        <v>58.22</v>
      </c>
      <c r="I1711" s="5">
        <v>184699.64999999997</v>
      </c>
    </row>
    <row r="1712" spans="1:9" outlineLevel="1" x14ac:dyDescent="0.25">
      <c r="A1712" s="2" t="s">
        <v>157</v>
      </c>
      <c r="B1712" s="2" t="s">
        <v>24</v>
      </c>
      <c r="C1712" s="2" t="s">
        <v>3</v>
      </c>
      <c r="D1712" s="2" t="s">
        <v>4</v>
      </c>
      <c r="E1712" s="2" t="s">
        <v>604</v>
      </c>
      <c r="F1712" s="2" t="s">
        <v>618</v>
      </c>
      <c r="G1712" s="2" t="s">
        <v>606</v>
      </c>
      <c r="H1712" s="5">
        <v>125.16</v>
      </c>
      <c r="I1712" s="5">
        <v>184824.80999999997</v>
      </c>
    </row>
    <row r="1713" spans="1:9" outlineLevel="1" x14ac:dyDescent="0.25">
      <c r="A1713" s="2" t="s">
        <v>157</v>
      </c>
      <c r="B1713" s="2" t="s">
        <v>365</v>
      </c>
      <c r="C1713" s="2" t="s">
        <v>3</v>
      </c>
      <c r="D1713" s="2" t="s">
        <v>4</v>
      </c>
      <c r="E1713" s="2" t="s">
        <v>1236</v>
      </c>
      <c r="F1713" s="2" t="s">
        <v>1237</v>
      </c>
      <c r="G1713" s="2" t="s">
        <v>613</v>
      </c>
      <c r="H1713" s="5">
        <v>50</v>
      </c>
      <c r="I1713" s="5">
        <v>184874.80999999997</v>
      </c>
    </row>
    <row r="1714" spans="1:9" outlineLevel="1" x14ac:dyDescent="0.25">
      <c r="A1714" s="2" t="s">
        <v>157</v>
      </c>
      <c r="B1714" s="2" t="s">
        <v>367</v>
      </c>
      <c r="C1714" s="2" t="s">
        <v>3</v>
      </c>
      <c r="D1714" s="2" t="s">
        <v>4</v>
      </c>
      <c r="E1714" s="2" t="s">
        <v>1238</v>
      </c>
      <c r="F1714" s="2" t="s">
        <v>1239</v>
      </c>
      <c r="G1714" s="2" t="s">
        <v>613</v>
      </c>
      <c r="H1714" s="5">
        <v>25</v>
      </c>
      <c r="I1714" s="5">
        <v>184899.80999999997</v>
      </c>
    </row>
    <row r="1715" spans="1:9" outlineLevel="1" x14ac:dyDescent="0.25">
      <c r="A1715" s="2" t="s">
        <v>157</v>
      </c>
      <c r="B1715" s="2" t="s">
        <v>367</v>
      </c>
      <c r="C1715" s="2" t="s">
        <v>3</v>
      </c>
      <c r="D1715" s="2" t="s">
        <v>4</v>
      </c>
      <c r="E1715" s="2" t="s">
        <v>648</v>
      </c>
      <c r="F1715" s="2" t="s">
        <v>1149</v>
      </c>
      <c r="G1715" s="2" t="s">
        <v>650</v>
      </c>
      <c r="H1715" s="5">
        <v>6.7</v>
      </c>
      <c r="I1715" s="5">
        <v>184906.50999999998</v>
      </c>
    </row>
    <row r="1716" spans="1:9" outlineLevel="1" x14ac:dyDescent="0.25">
      <c r="A1716" s="2" t="s">
        <v>157</v>
      </c>
      <c r="B1716" s="2" t="s">
        <v>367</v>
      </c>
      <c r="C1716" s="2" t="s">
        <v>3</v>
      </c>
      <c r="D1716" s="2" t="s">
        <v>4</v>
      </c>
      <c r="E1716" s="2" t="s">
        <v>604</v>
      </c>
      <c r="F1716" s="2" t="s">
        <v>618</v>
      </c>
      <c r="G1716" s="2" t="s">
        <v>606</v>
      </c>
      <c r="H1716" s="5">
        <v>42.93</v>
      </c>
      <c r="I1716" s="5">
        <v>184949.43999999997</v>
      </c>
    </row>
    <row r="1717" spans="1:9" outlineLevel="1" x14ac:dyDescent="0.25">
      <c r="A1717" s="2" t="s">
        <v>157</v>
      </c>
      <c r="B1717" s="2" t="s">
        <v>367</v>
      </c>
      <c r="C1717" s="2" t="s">
        <v>3</v>
      </c>
      <c r="D1717" s="2" t="s">
        <v>4</v>
      </c>
      <c r="E1717" s="2" t="s">
        <v>1004</v>
      </c>
      <c r="F1717" s="2" t="s">
        <v>1148</v>
      </c>
      <c r="G1717" s="2" t="s">
        <v>635</v>
      </c>
      <c r="H1717" s="5">
        <v>8</v>
      </c>
      <c r="I1717" s="5">
        <v>184957.43999999997</v>
      </c>
    </row>
    <row r="1718" spans="1:9" outlineLevel="1" x14ac:dyDescent="0.25">
      <c r="A1718" s="2" t="s">
        <v>157</v>
      </c>
      <c r="B1718" s="2" t="s">
        <v>367</v>
      </c>
      <c r="C1718" s="2" t="s">
        <v>3</v>
      </c>
      <c r="D1718" s="2" t="s">
        <v>4</v>
      </c>
      <c r="E1718" s="2" t="s">
        <v>1045</v>
      </c>
      <c r="F1718" s="2" t="s">
        <v>1240</v>
      </c>
      <c r="G1718" s="2" t="s">
        <v>778</v>
      </c>
      <c r="H1718" s="5">
        <v>231.3</v>
      </c>
      <c r="I1718" s="5">
        <v>185188.73999999996</v>
      </c>
    </row>
    <row r="1719" spans="1:9" outlineLevel="1" x14ac:dyDescent="0.25">
      <c r="A1719" s="2" t="s">
        <v>157</v>
      </c>
      <c r="B1719" s="2" t="s">
        <v>1241</v>
      </c>
      <c r="C1719" s="2" t="s">
        <v>3</v>
      </c>
      <c r="D1719" s="2" t="s">
        <v>4</v>
      </c>
      <c r="E1719" s="2" t="s">
        <v>1242</v>
      </c>
      <c r="F1719" s="2" t="s">
        <v>1060</v>
      </c>
      <c r="G1719" s="2" t="s">
        <v>693</v>
      </c>
      <c r="H1719" s="5">
        <v>300</v>
      </c>
      <c r="I1719" s="5">
        <v>185488.73999999996</v>
      </c>
    </row>
    <row r="1720" spans="1:9" outlineLevel="1" x14ac:dyDescent="0.25">
      <c r="A1720" s="2" t="s">
        <v>157</v>
      </c>
      <c r="B1720" s="2" t="s">
        <v>1241</v>
      </c>
      <c r="C1720" s="2" t="s">
        <v>3</v>
      </c>
      <c r="D1720" s="2" t="s">
        <v>4</v>
      </c>
      <c r="E1720" s="2" t="s">
        <v>626</v>
      </c>
      <c r="F1720" s="2" t="s">
        <v>637</v>
      </c>
      <c r="G1720" s="2" t="s">
        <v>73</v>
      </c>
      <c r="H1720" s="5">
        <v>558.29999999999995</v>
      </c>
      <c r="I1720" s="5">
        <v>186047.03999999995</v>
      </c>
    </row>
    <row r="1721" spans="1:9" outlineLevel="1" x14ac:dyDescent="0.25">
      <c r="A1721" s="2" t="s">
        <v>157</v>
      </c>
      <c r="B1721" s="2" t="s">
        <v>1241</v>
      </c>
      <c r="C1721" s="2" t="s">
        <v>3</v>
      </c>
      <c r="D1721" s="2" t="s">
        <v>4</v>
      </c>
      <c r="E1721" s="2" t="s">
        <v>626</v>
      </c>
      <c r="F1721" s="2" t="s">
        <v>637</v>
      </c>
      <c r="G1721" s="2" t="s">
        <v>73</v>
      </c>
      <c r="H1721" s="5">
        <v>1650</v>
      </c>
      <c r="I1721" s="5">
        <v>187697.03999999995</v>
      </c>
    </row>
    <row r="1722" spans="1:9" outlineLevel="1" x14ac:dyDescent="0.25">
      <c r="A1722" s="2" t="s">
        <v>157</v>
      </c>
      <c r="B1722" s="2" t="s">
        <v>1241</v>
      </c>
      <c r="C1722" s="2" t="s">
        <v>3</v>
      </c>
      <c r="D1722" s="2" t="s">
        <v>4</v>
      </c>
      <c r="E1722" s="2" t="s">
        <v>726</v>
      </c>
      <c r="F1722" s="2" t="s">
        <v>1243</v>
      </c>
      <c r="G1722" s="2" t="s">
        <v>137</v>
      </c>
      <c r="H1722" s="5">
        <v>2860</v>
      </c>
      <c r="I1722" s="5">
        <v>190557.03999999995</v>
      </c>
    </row>
    <row r="1723" spans="1:9" outlineLevel="1" x14ac:dyDescent="0.25">
      <c r="A1723" s="2" t="s">
        <v>157</v>
      </c>
      <c r="B1723" s="2" t="s">
        <v>1241</v>
      </c>
      <c r="C1723" s="2" t="s">
        <v>3</v>
      </c>
      <c r="D1723" s="2" t="s">
        <v>4</v>
      </c>
      <c r="E1723" s="2" t="s">
        <v>626</v>
      </c>
      <c r="F1723" s="2" t="s">
        <v>637</v>
      </c>
      <c r="G1723" s="2" t="s">
        <v>73</v>
      </c>
      <c r="H1723" s="5">
        <v>1122</v>
      </c>
      <c r="I1723" s="5">
        <v>191679.03999999995</v>
      </c>
    </row>
    <row r="1724" spans="1:9" outlineLevel="1" x14ac:dyDescent="0.25">
      <c r="A1724" s="2" t="s">
        <v>157</v>
      </c>
      <c r="B1724" s="2" t="s">
        <v>1241</v>
      </c>
      <c r="C1724" s="2" t="s">
        <v>3</v>
      </c>
      <c r="D1724" s="2" t="s">
        <v>4</v>
      </c>
      <c r="E1724" s="2" t="s">
        <v>1004</v>
      </c>
      <c r="F1724" s="2" t="s">
        <v>1148</v>
      </c>
      <c r="G1724" s="2" t="s">
        <v>635</v>
      </c>
      <c r="H1724" s="5">
        <v>8</v>
      </c>
      <c r="I1724" s="5">
        <v>191687.03999999995</v>
      </c>
    </row>
    <row r="1725" spans="1:9" outlineLevel="1" x14ac:dyDescent="0.25">
      <c r="A1725" s="2" t="s">
        <v>157</v>
      </c>
      <c r="B1725" s="2" t="s">
        <v>1244</v>
      </c>
      <c r="C1725" s="2" t="s">
        <v>603</v>
      </c>
      <c r="D1725" s="2" t="s">
        <v>4</v>
      </c>
      <c r="E1725" s="2" t="s">
        <v>604</v>
      </c>
      <c r="F1725" s="2" t="s">
        <v>618</v>
      </c>
      <c r="G1725" s="2" t="s">
        <v>606</v>
      </c>
      <c r="H1725" s="5">
        <v>-52.5</v>
      </c>
      <c r="I1725" s="5">
        <v>191634.53999999995</v>
      </c>
    </row>
    <row r="1726" spans="1:9" outlineLevel="1" x14ac:dyDescent="0.25">
      <c r="A1726" s="2" t="s">
        <v>157</v>
      </c>
      <c r="B1726" s="2" t="s">
        <v>1244</v>
      </c>
      <c r="C1726" s="2" t="s">
        <v>3</v>
      </c>
      <c r="D1726" s="2" t="s">
        <v>4</v>
      </c>
      <c r="E1726" s="2" t="s">
        <v>1245</v>
      </c>
      <c r="F1726" s="2" t="s">
        <v>1246</v>
      </c>
      <c r="G1726" s="2" t="s">
        <v>55</v>
      </c>
      <c r="H1726" s="5">
        <v>106.7</v>
      </c>
      <c r="I1726" s="5">
        <v>191741.23999999996</v>
      </c>
    </row>
    <row r="1727" spans="1:9" outlineLevel="1" x14ac:dyDescent="0.25">
      <c r="A1727" s="2" t="s">
        <v>157</v>
      </c>
      <c r="B1727" s="2" t="s">
        <v>1244</v>
      </c>
      <c r="C1727" s="2" t="s">
        <v>3</v>
      </c>
      <c r="D1727" s="2" t="s">
        <v>4</v>
      </c>
      <c r="E1727" s="2" t="s">
        <v>681</v>
      </c>
      <c r="F1727" s="2" t="s">
        <v>1247</v>
      </c>
      <c r="G1727" s="2" t="s">
        <v>137</v>
      </c>
      <c r="H1727" s="5">
        <v>29.99</v>
      </c>
      <c r="I1727" s="5">
        <v>191771.22999999995</v>
      </c>
    </row>
    <row r="1728" spans="1:9" outlineLevel="1" x14ac:dyDescent="0.25">
      <c r="A1728" s="2" t="s">
        <v>157</v>
      </c>
      <c r="B1728" s="2" t="s">
        <v>1244</v>
      </c>
      <c r="C1728" s="2" t="s">
        <v>3</v>
      </c>
      <c r="D1728" s="2" t="s">
        <v>4</v>
      </c>
      <c r="E1728" s="2" t="s">
        <v>4</v>
      </c>
      <c r="F1728" s="2" t="s">
        <v>1248</v>
      </c>
      <c r="G1728" s="2" t="s">
        <v>778</v>
      </c>
      <c r="H1728" s="5">
        <v>338.68</v>
      </c>
      <c r="I1728" s="5">
        <v>192109.90999999995</v>
      </c>
    </row>
    <row r="1729" spans="1:9" outlineLevel="1" x14ac:dyDescent="0.25">
      <c r="A1729" s="2" t="s">
        <v>157</v>
      </c>
      <c r="B1729" s="2" t="s">
        <v>1244</v>
      </c>
      <c r="C1729" s="2" t="s">
        <v>3</v>
      </c>
      <c r="D1729" s="2" t="s">
        <v>4</v>
      </c>
      <c r="E1729" s="2" t="s">
        <v>648</v>
      </c>
      <c r="F1729" s="2" t="s">
        <v>890</v>
      </c>
      <c r="G1729" s="2" t="s">
        <v>650</v>
      </c>
      <c r="H1729" s="5">
        <v>109.15</v>
      </c>
      <c r="I1729" s="5">
        <v>192219.05999999994</v>
      </c>
    </row>
    <row r="1730" spans="1:9" outlineLevel="1" x14ac:dyDescent="0.25">
      <c r="A1730" s="2" t="s">
        <v>157</v>
      </c>
      <c r="B1730" s="2" t="s">
        <v>1249</v>
      </c>
      <c r="C1730" s="2" t="s">
        <v>3</v>
      </c>
      <c r="D1730" s="2" t="s">
        <v>4</v>
      </c>
      <c r="E1730" s="2" t="s">
        <v>1250</v>
      </c>
      <c r="F1730" s="2" t="s">
        <v>1251</v>
      </c>
      <c r="G1730" s="2" t="s">
        <v>693</v>
      </c>
      <c r="H1730" s="5">
        <v>41.2</v>
      </c>
      <c r="I1730" s="5">
        <v>192260.25999999995</v>
      </c>
    </row>
    <row r="1731" spans="1:9" outlineLevel="1" x14ac:dyDescent="0.25">
      <c r="A1731" s="2" t="s">
        <v>157</v>
      </c>
      <c r="B1731" s="2" t="s">
        <v>1249</v>
      </c>
      <c r="C1731" s="2" t="s">
        <v>3</v>
      </c>
      <c r="D1731" s="2" t="s">
        <v>4</v>
      </c>
      <c r="E1731" s="2" t="s">
        <v>1091</v>
      </c>
      <c r="F1731" s="2" t="s">
        <v>1092</v>
      </c>
      <c r="G1731" s="2" t="s">
        <v>1093</v>
      </c>
      <c r="H1731" s="5">
        <v>5.24</v>
      </c>
      <c r="I1731" s="5">
        <v>192265.49999999994</v>
      </c>
    </row>
    <row r="1732" spans="1:9" outlineLevel="1" x14ac:dyDescent="0.25">
      <c r="A1732" s="2" t="s">
        <v>157</v>
      </c>
      <c r="B1732" s="2" t="s">
        <v>1249</v>
      </c>
      <c r="C1732" s="2" t="s">
        <v>3</v>
      </c>
      <c r="D1732" s="2" t="s">
        <v>4</v>
      </c>
      <c r="E1732" s="2" t="s">
        <v>1252</v>
      </c>
      <c r="F1732" s="2" t="s">
        <v>1253</v>
      </c>
      <c r="G1732" s="2" t="s">
        <v>1093</v>
      </c>
      <c r="H1732" s="5">
        <v>660</v>
      </c>
      <c r="I1732" s="5">
        <v>192925.49999999994</v>
      </c>
    </row>
    <row r="1733" spans="1:9" outlineLevel="1" x14ac:dyDescent="0.25">
      <c r="A1733" s="2" t="s">
        <v>157</v>
      </c>
      <c r="B1733" s="2" t="s">
        <v>1249</v>
      </c>
      <c r="C1733" s="2" t="s">
        <v>3</v>
      </c>
      <c r="D1733" s="2" t="s">
        <v>4</v>
      </c>
      <c r="E1733" s="2" t="s">
        <v>626</v>
      </c>
      <c r="F1733" s="2" t="s">
        <v>637</v>
      </c>
      <c r="G1733" s="2" t="s">
        <v>73</v>
      </c>
      <c r="H1733" s="5">
        <v>110</v>
      </c>
      <c r="I1733" s="5">
        <v>193035.49999999994</v>
      </c>
    </row>
    <row r="1734" spans="1:9" outlineLevel="1" x14ac:dyDescent="0.25">
      <c r="A1734" s="2" t="s">
        <v>157</v>
      </c>
      <c r="B1734" s="2" t="s">
        <v>1249</v>
      </c>
      <c r="C1734" s="2" t="s">
        <v>3</v>
      </c>
      <c r="D1734" s="2" t="s">
        <v>4</v>
      </c>
      <c r="E1734" s="2" t="s">
        <v>624</v>
      </c>
      <c r="F1734" s="2" t="s">
        <v>1254</v>
      </c>
      <c r="G1734" s="2" t="s">
        <v>606</v>
      </c>
      <c r="H1734" s="5">
        <v>311.45999999999998</v>
      </c>
      <c r="I1734" s="5">
        <v>193346.95999999993</v>
      </c>
    </row>
    <row r="1735" spans="1:9" outlineLevel="1" x14ac:dyDescent="0.25">
      <c r="A1735" s="2" t="s">
        <v>157</v>
      </c>
      <c r="B1735" s="2" t="s">
        <v>369</v>
      </c>
      <c r="C1735" s="2" t="s">
        <v>3</v>
      </c>
      <c r="D1735" s="2" t="s">
        <v>4</v>
      </c>
      <c r="E1735" s="2" t="s">
        <v>626</v>
      </c>
      <c r="F1735" s="2" t="s">
        <v>637</v>
      </c>
      <c r="G1735" s="2" t="s">
        <v>73</v>
      </c>
      <c r="H1735" s="5">
        <v>506</v>
      </c>
      <c r="I1735" s="5">
        <v>193852.95999999993</v>
      </c>
    </row>
    <row r="1736" spans="1:9" outlineLevel="1" x14ac:dyDescent="0.25">
      <c r="A1736" s="2" t="s">
        <v>157</v>
      </c>
      <c r="B1736" s="2" t="s">
        <v>369</v>
      </c>
      <c r="C1736" s="2" t="s">
        <v>3</v>
      </c>
      <c r="D1736" s="2" t="s">
        <v>4</v>
      </c>
      <c r="E1736" s="2" t="s">
        <v>626</v>
      </c>
      <c r="F1736" s="2" t="s">
        <v>637</v>
      </c>
      <c r="G1736" s="2" t="s">
        <v>73</v>
      </c>
      <c r="H1736" s="5">
        <v>1496</v>
      </c>
      <c r="I1736" s="5">
        <v>195348.95999999993</v>
      </c>
    </row>
    <row r="1737" spans="1:9" outlineLevel="1" x14ac:dyDescent="0.25">
      <c r="A1737" s="2" t="s">
        <v>157</v>
      </c>
      <c r="B1737" s="2" t="s">
        <v>369</v>
      </c>
      <c r="C1737" s="2" t="s">
        <v>3</v>
      </c>
      <c r="D1737" s="2" t="s">
        <v>4</v>
      </c>
      <c r="E1737" s="2" t="s">
        <v>1252</v>
      </c>
      <c r="F1737" s="2" t="s">
        <v>1253</v>
      </c>
      <c r="G1737" s="2" t="s">
        <v>1093</v>
      </c>
      <c r="H1737" s="5">
        <v>192</v>
      </c>
      <c r="I1737" s="5">
        <v>195540.95999999993</v>
      </c>
    </row>
    <row r="1738" spans="1:9" outlineLevel="1" x14ac:dyDescent="0.25">
      <c r="A1738" s="2" t="s">
        <v>157</v>
      </c>
      <c r="B1738" s="2" t="s">
        <v>369</v>
      </c>
      <c r="C1738" s="2" t="s">
        <v>3</v>
      </c>
      <c r="D1738" s="2" t="s">
        <v>4</v>
      </c>
      <c r="E1738" s="2" t="s">
        <v>1062</v>
      </c>
      <c r="F1738" s="2" t="s">
        <v>1063</v>
      </c>
      <c r="G1738" s="2" t="s">
        <v>778</v>
      </c>
      <c r="H1738" s="5">
        <v>22.73</v>
      </c>
      <c r="I1738" s="5">
        <v>195563.68999999994</v>
      </c>
    </row>
    <row r="1739" spans="1:9" outlineLevel="1" x14ac:dyDescent="0.25">
      <c r="A1739" s="2" t="s">
        <v>157</v>
      </c>
      <c r="B1739" s="2" t="s">
        <v>369</v>
      </c>
      <c r="C1739" s="2" t="s">
        <v>3</v>
      </c>
      <c r="D1739" s="2" t="s">
        <v>4</v>
      </c>
      <c r="E1739" s="2" t="s">
        <v>780</v>
      </c>
      <c r="F1739" s="2" t="s">
        <v>1067</v>
      </c>
      <c r="G1739" s="2" t="s">
        <v>778</v>
      </c>
      <c r="H1739" s="5">
        <v>13.71</v>
      </c>
      <c r="I1739" s="5">
        <v>195577.39999999994</v>
      </c>
    </row>
    <row r="1740" spans="1:9" outlineLevel="1" x14ac:dyDescent="0.25">
      <c r="A1740" s="2" t="s">
        <v>157</v>
      </c>
      <c r="B1740" s="2" t="s">
        <v>369</v>
      </c>
      <c r="C1740" s="2" t="s">
        <v>3</v>
      </c>
      <c r="D1740" s="2" t="s">
        <v>4</v>
      </c>
      <c r="E1740" s="2" t="s">
        <v>935</v>
      </c>
      <c r="F1740" s="2" t="s">
        <v>1255</v>
      </c>
      <c r="G1740" s="2" t="s">
        <v>778</v>
      </c>
      <c r="H1740" s="5">
        <v>26.37</v>
      </c>
      <c r="I1740" s="5">
        <v>195603.76999999993</v>
      </c>
    </row>
    <row r="1741" spans="1:9" outlineLevel="1" x14ac:dyDescent="0.25">
      <c r="A1741" s="2" t="s">
        <v>157</v>
      </c>
      <c r="B1741" s="2" t="s">
        <v>1256</v>
      </c>
      <c r="C1741" s="2" t="s">
        <v>3</v>
      </c>
      <c r="D1741" s="2" t="s">
        <v>4</v>
      </c>
      <c r="E1741" s="2" t="s">
        <v>626</v>
      </c>
      <c r="F1741" s="2" t="s">
        <v>637</v>
      </c>
      <c r="G1741" s="2" t="s">
        <v>73</v>
      </c>
      <c r="H1741" s="5">
        <v>3850</v>
      </c>
      <c r="I1741" s="5">
        <v>199453.76999999993</v>
      </c>
    </row>
    <row r="1742" spans="1:9" outlineLevel="1" x14ac:dyDescent="0.25">
      <c r="A1742" s="2" t="s">
        <v>157</v>
      </c>
      <c r="B1742" s="2" t="s">
        <v>1256</v>
      </c>
      <c r="C1742" s="2" t="s">
        <v>3</v>
      </c>
      <c r="D1742" s="2" t="s">
        <v>4</v>
      </c>
      <c r="E1742" s="2" t="s">
        <v>1023</v>
      </c>
      <c r="F1742" s="2" t="s">
        <v>1239</v>
      </c>
      <c r="G1742" s="2" t="s">
        <v>693</v>
      </c>
      <c r="H1742" s="5">
        <v>578.03</v>
      </c>
      <c r="I1742" s="5">
        <v>200031.79999999993</v>
      </c>
    </row>
    <row r="1743" spans="1:9" outlineLevel="1" x14ac:dyDescent="0.25">
      <c r="A1743" s="2" t="s">
        <v>157</v>
      </c>
      <c r="B1743" s="2" t="s">
        <v>1256</v>
      </c>
      <c r="C1743" s="2" t="s">
        <v>3</v>
      </c>
      <c r="D1743" s="2" t="s">
        <v>4</v>
      </c>
      <c r="E1743" s="2" t="s">
        <v>4</v>
      </c>
      <c r="F1743" s="2" t="s">
        <v>1169</v>
      </c>
      <c r="G1743" s="2" t="s">
        <v>778</v>
      </c>
      <c r="H1743" s="5">
        <v>379.56</v>
      </c>
      <c r="I1743" s="5">
        <v>200411.35999999993</v>
      </c>
    </row>
    <row r="1744" spans="1:9" outlineLevel="1" x14ac:dyDescent="0.25">
      <c r="A1744" s="2" t="s">
        <v>157</v>
      </c>
      <c r="B1744" s="2" t="s">
        <v>1256</v>
      </c>
      <c r="C1744" s="2" t="s">
        <v>3</v>
      </c>
      <c r="D1744" s="2" t="s">
        <v>4</v>
      </c>
      <c r="E1744" s="2" t="s">
        <v>1045</v>
      </c>
      <c r="F1744" s="2" t="s">
        <v>1070</v>
      </c>
      <c r="G1744" s="2" t="s">
        <v>778</v>
      </c>
      <c r="H1744" s="5">
        <v>94.43</v>
      </c>
      <c r="I1744" s="5">
        <v>200505.78999999992</v>
      </c>
    </row>
    <row r="1745" spans="1:9" outlineLevel="1" x14ac:dyDescent="0.25">
      <c r="A1745" s="2" t="s">
        <v>157</v>
      </c>
      <c r="B1745" s="2" t="s">
        <v>372</v>
      </c>
      <c r="C1745" s="2" t="s">
        <v>3</v>
      </c>
      <c r="D1745" s="2" t="s">
        <v>4</v>
      </c>
      <c r="E1745" s="2" t="s">
        <v>1045</v>
      </c>
      <c r="F1745" s="2" t="s">
        <v>1070</v>
      </c>
      <c r="G1745" s="2" t="s">
        <v>778</v>
      </c>
      <c r="H1745" s="5">
        <v>24.66</v>
      </c>
      <c r="I1745" s="5">
        <v>200530.44999999992</v>
      </c>
    </row>
    <row r="1746" spans="1:9" outlineLevel="1" x14ac:dyDescent="0.25">
      <c r="A1746" s="2" t="s">
        <v>157</v>
      </c>
      <c r="B1746" s="2" t="s">
        <v>372</v>
      </c>
      <c r="C1746" s="2" t="s">
        <v>3</v>
      </c>
      <c r="D1746" s="2" t="s">
        <v>4</v>
      </c>
      <c r="E1746" s="2" t="s">
        <v>4</v>
      </c>
      <c r="F1746" s="2" t="s">
        <v>1257</v>
      </c>
      <c r="G1746" s="2" t="s">
        <v>778</v>
      </c>
      <c r="H1746" s="5">
        <v>427.47</v>
      </c>
      <c r="I1746" s="5">
        <v>200957.91999999993</v>
      </c>
    </row>
    <row r="1747" spans="1:9" outlineLevel="1" x14ac:dyDescent="0.25">
      <c r="A1747" s="2" t="s">
        <v>157</v>
      </c>
      <c r="B1747" s="2" t="s">
        <v>375</v>
      </c>
      <c r="C1747" s="2" t="s">
        <v>3</v>
      </c>
      <c r="D1747" s="2" t="s">
        <v>4</v>
      </c>
      <c r="E1747" s="2" t="s">
        <v>1045</v>
      </c>
      <c r="F1747" s="2" t="s">
        <v>1070</v>
      </c>
      <c r="G1747" s="2" t="s">
        <v>778</v>
      </c>
      <c r="H1747" s="5">
        <v>22.98</v>
      </c>
      <c r="I1747" s="5">
        <v>200980.89999999994</v>
      </c>
    </row>
    <row r="1748" spans="1:9" outlineLevel="1" x14ac:dyDescent="0.25">
      <c r="A1748" s="2" t="s">
        <v>157</v>
      </c>
      <c r="B1748" s="2" t="s">
        <v>375</v>
      </c>
      <c r="C1748" s="2" t="s">
        <v>3</v>
      </c>
      <c r="D1748" s="2" t="s">
        <v>4</v>
      </c>
      <c r="E1748" s="2" t="s">
        <v>4</v>
      </c>
      <c r="F1748" s="2" t="s">
        <v>1258</v>
      </c>
      <c r="G1748" s="2" t="s">
        <v>635</v>
      </c>
      <c r="H1748" s="5">
        <v>46.77</v>
      </c>
      <c r="I1748" s="5">
        <v>201027.66999999993</v>
      </c>
    </row>
    <row r="1749" spans="1:9" outlineLevel="1" x14ac:dyDescent="0.25">
      <c r="A1749" s="2" t="s">
        <v>157</v>
      </c>
      <c r="B1749" s="2" t="s">
        <v>375</v>
      </c>
      <c r="C1749" s="2" t="s">
        <v>3</v>
      </c>
      <c r="D1749" s="2" t="s">
        <v>4</v>
      </c>
      <c r="E1749" s="2" t="s">
        <v>780</v>
      </c>
      <c r="F1749" s="2" t="s">
        <v>1067</v>
      </c>
      <c r="G1749" s="2" t="s">
        <v>778</v>
      </c>
      <c r="H1749" s="5">
        <v>14.29</v>
      </c>
      <c r="I1749" s="5">
        <v>201041.95999999993</v>
      </c>
    </row>
    <row r="1750" spans="1:9" outlineLevel="1" x14ac:dyDescent="0.25">
      <c r="A1750" s="2" t="s">
        <v>157</v>
      </c>
      <c r="B1750" s="2" t="s">
        <v>375</v>
      </c>
      <c r="C1750" s="2" t="s">
        <v>3</v>
      </c>
      <c r="D1750" s="2" t="s">
        <v>4</v>
      </c>
      <c r="E1750" s="2" t="s">
        <v>626</v>
      </c>
      <c r="F1750" s="2" t="s">
        <v>637</v>
      </c>
      <c r="G1750" s="2" t="s">
        <v>73</v>
      </c>
      <c r="H1750" s="5">
        <v>3850</v>
      </c>
      <c r="I1750" s="5">
        <v>204891.95999999993</v>
      </c>
    </row>
    <row r="1751" spans="1:9" outlineLevel="1" x14ac:dyDescent="0.25">
      <c r="A1751" s="2" t="s">
        <v>157</v>
      </c>
      <c r="B1751" s="2" t="s">
        <v>1259</v>
      </c>
      <c r="C1751" s="2" t="s">
        <v>3</v>
      </c>
      <c r="D1751" s="2" t="s">
        <v>4</v>
      </c>
      <c r="E1751" s="2" t="s">
        <v>626</v>
      </c>
      <c r="F1751" s="2" t="s">
        <v>1078</v>
      </c>
      <c r="G1751" s="2" t="s">
        <v>606</v>
      </c>
      <c r="H1751" s="5">
        <v>505.11</v>
      </c>
      <c r="I1751" s="5">
        <v>205397.06999999992</v>
      </c>
    </row>
    <row r="1752" spans="1:9" outlineLevel="1" x14ac:dyDescent="0.25">
      <c r="A1752" s="2" t="s">
        <v>157</v>
      </c>
      <c r="B1752" s="2" t="s">
        <v>1260</v>
      </c>
      <c r="C1752" s="2" t="s">
        <v>3</v>
      </c>
      <c r="D1752" s="2" t="s">
        <v>4</v>
      </c>
      <c r="E1752" s="2" t="s">
        <v>1111</v>
      </c>
      <c r="F1752" s="2" t="s">
        <v>1112</v>
      </c>
      <c r="G1752" s="2" t="s">
        <v>616</v>
      </c>
      <c r="H1752" s="5">
        <v>963.05</v>
      </c>
      <c r="I1752" s="5">
        <v>206360.11999999991</v>
      </c>
    </row>
    <row r="1753" spans="1:9" outlineLevel="1" x14ac:dyDescent="0.25">
      <c r="A1753" s="2" t="s">
        <v>157</v>
      </c>
      <c r="B1753" s="2" t="s">
        <v>1260</v>
      </c>
      <c r="C1753" s="2" t="s">
        <v>3</v>
      </c>
      <c r="D1753" s="2" t="s">
        <v>4</v>
      </c>
      <c r="E1753" s="2" t="s">
        <v>873</v>
      </c>
      <c r="F1753" s="2" t="s">
        <v>1140</v>
      </c>
      <c r="G1753" s="2" t="s">
        <v>55</v>
      </c>
      <c r="H1753" s="5">
        <v>57.07</v>
      </c>
      <c r="I1753" s="5">
        <v>206417.18999999992</v>
      </c>
    </row>
    <row r="1754" spans="1:9" outlineLevel="1" x14ac:dyDescent="0.25">
      <c r="A1754" s="2" t="s">
        <v>157</v>
      </c>
      <c r="B1754" s="2" t="s">
        <v>1261</v>
      </c>
      <c r="C1754" s="2" t="s">
        <v>3</v>
      </c>
      <c r="D1754" s="2" t="s">
        <v>4</v>
      </c>
      <c r="E1754" s="2" t="s">
        <v>604</v>
      </c>
      <c r="F1754" s="2" t="s">
        <v>607</v>
      </c>
      <c r="G1754" s="2" t="s">
        <v>606</v>
      </c>
      <c r="H1754" s="5">
        <v>81.36</v>
      </c>
      <c r="I1754" s="5">
        <v>206498.5499999999</v>
      </c>
    </row>
    <row r="1755" spans="1:9" outlineLevel="1" x14ac:dyDescent="0.25">
      <c r="A1755" s="2" t="s">
        <v>157</v>
      </c>
      <c r="B1755" s="2" t="s">
        <v>1261</v>
      </c>
      <c r="C1755" s="2" t="s">
        <v>3</v>
      </c>
      <c r="D1755" s="2" t="s">
        <v>4</v>
      </c>
      <c r="E1755" s="2" t="s">
        <v>734</v>
      </c>
      <c r="F1755" s="2" t="s">
        <v>735</v>
      </c>
      <c r="G1755" s="2" t="s">
        <v>616</v>
      </c>
      <c r="H1755" s="5">
        <v>602.1</v>
      </c>
      <c r="I1755" s="5">
        <v>207100.64999999991</v>
      </c>
    </row>
    <row r="1756" spans="1:9" outlineLevel="1" x14ac:dyDescent="0.25">
      <c r="A1756" s="2" t="s">
        <v>157</v>
      </c>
      <c r="B1756" s="2" t="s">
        <v>1261</v>
      </c>
      <c r="C1756" s="2" t="s">
        <v>3</v>
      </c>
      <c r="D1756" s="2" t="s">
        <v>4</v>
      </c>
      <c r="E1756" s="2" t="s">
        <v>604</v>
      </c>
      <c r="F1756" s="2" t="s">
        <v>618</v>
      </c>
      <c r="G1756" s="2" t="s">
        <v>606</v>
      </c>
      <c r="H1756" s="5">
        <v>0.28000000000000003</v>
      </c>
      <c r="I1756" s="5">
        <v>207100.92999999991</v>
      </c>
    </row>
    <row r="1757" spans="1:9" outlineLevel="1" x14ac:dyDescent="0.25">
      <c r="A1757" s="2" t="s">
        <v>157</v>
      </c>
      <c r="B1757" s="2" t="s">
        <v>1261</v>
      </c>
      <c r="C1757" s="2" t="s">
        <v>3</v>
      </c>
      <c r="D1757" s="2" t="s">
        <v>4</v>
      </c>
      <c r="E1757" s="2" t="s">
        <v>734</v>
      </c>
      <c r="F1757" s="2" t="s">
        <v>735</v>
      </c>
      <c r="G1757" s="2" t="s">
        <v>616</v>
      </c>
      <c r="H1757" s="5">
        <v>442.88</v>
      </c>
      <c r="I1757" s="5">
        <v>207543.80999999991</v>
      </c>
    </row>
    <row r="1758" spans="1:9" outlineLevel="1" x14ac:dyDescent="0.25">
      <c r="A1758" s="2" t="s">
        <v>157</v>
      </c>
      <c r="B1758" s="2" t="s">
        <v>1261</v>
      </c>
      <c r="C1758" s="2" t="s">
        <v>603</v>
      </c>
      <c r="D1758" s="2" t="s">
        <v>4</v>
      </c>
      <c r="E1758" s="2" t="s">
        <v>604</v>
      </c>
      <c r="F1758" s="2" t="s">
        <v>605</v>
      </c>
      <c r="G1758" s="2" t="s">
        <v>606</v>
      </c>
      <c r="H1758" s="5">
        <v>-81.36</v>
      </c>
      <c r="I1758" s="5">
        <v>207462.44999999992</v>
      </c>
    </row>
    <row r="1759" spans="1:9" outlineLevel="1" x14ac:dyDescent="0.25">
      <c r="A1759" s="2" t="s">
        <v>157</v>
      </c>
      <c r="B1759" s="2" t="s">
        <v>1262</v>
      </c>
      <c r="C1759" s="2" t="s">
        <v>3</v>
      </c>
      <c r="D1759" s="2" t="s">
        <v>4</v>
      </c>
      <c r="E1759" s="2" t="s">
        <v>626</v>
      </c>
      <c r="F1759" s="2" t="s">
        <v>637</v>
      </c>
      <c r="G1759" s="2" t="s">
        <v>73</v>
      </c>
      <c r="H1759" s="5">
        <v>506</v>
      </c>
      <c r="I1759" s="5">
        <v>207968.44999999992</v>
      </c>
    </row>
    <row r="1760" spans="1:9" outlineLevel="1" x14ac:dyDescent="0.25">
      <c r="A1760" s="2" t="s">
        <v>157</v>
      </c>
      <c r="B1760" s="2" t="s">
        <v>1262</v>
      </c>
      <c r="C1760" s="2" t="s">
        <v>3</v>
      </c>
      <c r="D1760" s="2" t="s">
        <v>4</v>
      </c>
      <c r="E1760" s="2" t="s">
        <v>626</v>
      </c>
      <c r="F1760" s="2" t="s">
        <v>637</v>
      </c>
      <c r="G1760" s="2" t="s">
        <v>73</v>
      </c>
      <c r="H1760" s="5">
        <v>3740</v>
      </c>
      <c r="I1760" s="5">
        <v>211708.44999999992</v>
      </c>
    </row>
    <row r="1761" spans="1:9" outlineLevel="1" x14ac:dyDescent="0.25">
      <c r="A1761" s="2" t="s">
        <v>157</v>
      </c>
      <c r="B1761" s="2" t="s">
        <v>1262</v>
      </c>
      <c r="C1761" s="2" t="s">
        <v>3</v>
      </c>
      <c r="D1761" s="2" t="s">
        <v>4</v>
      </c>
      <c r="E1761" s="2" t="s">
        <v>924</v>
      </c>
      <c r="F1761" s="2" t="s">
        <v>1191</v>
      </c>
      <c r="G1761" s="2" t="s">
        <v>94</v>
      </c>
      <c r="H1761" s="5">
        <v>6</v>
      </c>
      <c r="I1761" s="5">
        <v>211714.44999999992</v>
      </c>
    </row>
    <row r="1762" spans="1:9" outlineLevel="1" x14ac:dyDescent="0.25">
      <c r="A1762" s="2" t="s">
        <v>157</v>
      </c>
      <c r="B1762" s="2" t="s">
        <v>1262</v>
      </c>
      <c r="C1762" s="2" t="s">
        <v>3</v>
      </c>
      <c r="D1762" s="2" t="s">
        <v>4</v>
      </c>
      <c r="E1762" s="2" t="s">
        <v>1116</v>
      </c>
      <c r="F1762" s="2" t="s">
        <v>1117</v>
      </c>
      <c r="G1762" s="2" t="s">
        <v>674</v>
      </c>
      <c r="H1762" s="5">
        <v>59</v>
      </c>
      <c r="I1762" s="5">
        <v>211773.44999999992</v>
      </c>
    </row>
    <row r="1763" spans="1:9" outlineLevel="1" x14ac:dyDescent="0.25">
      <c r="A1763" s="2" t="s">
        <v>157</v>
      </c>
      <c r="B1763" s="2" t="s">
        <v>1262</v>
      </c>
      <c r="C1763" s="2" t="s">
        <v>3</v>
      </c>
      <c r="D1763" s="2" t="s">
        <v>4</v>
      </c>
      <c r="E1763" s="2" t="s">
        <v>608</v>
      </c>
      <c r="F1763" s="2" t="s">
        <v>609</v>
      </c>
      <c r="G1763" s="2" t="s">
        <v>610</v>
      </c>
      <c r="H1763" s="5">
        <v>57</v>
      </c>
      <c r="I1763" s="5">
        <v>211830.44999999992</v>
      </c>
    </row>
    <row r="1764" spans="1:9" outlineLevel="1" x14ac:dyDescent="0.25">
      <c r="A1764" s="2" t="s">
        <v>157</v>
      </c>
      <c r="B1764" s="2" t="s">
        <v>1262</v>
      </c>
      <c r="C1764" s="2" t="s">
        <v>3</v>
      </c>
      <c r="D1764" s="2" t="s">
        <v>4</v>
      </c>
      <c r="E1764" s="2" t="s">
        <v>614</v>
      </c>
      <c r="F1764" s="2" t="s">
        <v>1263</v>
      </c>
      <c r="G1764" s="2" t="s">
        <v>616</v>
      </c>
      <c r="H1764" s="5">
        <v>1236</v>
      </c>
      <c r="I1764" s="5">
        <v>213066.44999999992</v>
      </c>
    </row>
    <row r="1765" spans="1:9" outlineLevel="1" x14ac:dyDescent="0.25">
      <c r="A1765" s="2" t="s">
        <v>157</v>
      </c>
      <c r="B1765" s="2" t="s">
        <v>1262</v>
      </c>
      <c r="C1765" s="2" t="s">
        <v>3</v>
      </c>
      <c r="D1765" s="2" t="s">
        <v>4</v>
      </c>
      <c r="E1765" s="2" t="s">
        <v>983</v>
      </c>
      <c r="F1765" s="2" t="s">
        <v>984</v>
      </c>
      <c r="G1765" s="2" t="s">
        <v>613</v>
      </c>
      <c r="H1765" s="5">
        <v>26.17</v>
      </c>
      <c r="I1765" s="5">
        <v>213092.61999999994</v>
      </c>
    </row>
    <row r="1766" spans="1:9" outlineLevel="1" x14ac:dyDescent="0.25">
      <c r="A1766" s="2" t="s">
        <v>157</v>
      </c>
      <c r="B1766" s="2" t="s">
        <v>1262</v>
      </c>
      <c r="C1766" s="2" t="s">
        <v>3</v>
      </c>
      <c r="D1766" s="2" t="s">
        <v>4</v>
      </c>
      <c r="E1766" s="2" t="s">
        <v>987</v>
      </c>
      <c r="F1766" s="2" t="s">
        <v>988</v>
      </c>
      <c r="G1766" s="2" t="s">
        <v>613</v>
      </c>
      <c r="H1766" s="5">
        <v>38.619999999999997</v>
      </c>
      <c r="I1766" s="5">
        <v>213131.23999999993</v>
      </c>
    </row>
    <row r="1767" spans="1:9" outlineLevel="1" x14ac:dyDescent="0.25">
      <c r="A1767" s="2" t="s">
        <v>157</v>
      </c>
      <c r="B1767" s="2" t="s">
        <v>1262</v>
      </c>
      <c r="C1767" s="2" t="s">
        <v>3</v>
      </c>
      <c r="D1767" s="2" t="s">
        <v>4</v>
      </c>
      <c r="E1767" s="2" t="s">
        <v>996</v>
      </c>
      <c r="F1767" s="2" t="s">
        <v>1264</v>
      </c>
      <c r="G1767" s="2" t="s">
        <v>1093</v>
      </c>
      <c r="H1767" s="5">
        <v>2173.6</v>
      </c>
      <c r="I1767" s="5">
        <v>215304.83999999994</v>
      </c>
    </row>
    <row r="1768" spans="1:9" outlineLevel="1" x14ac:dyDescent="0.25">
      <c r="A1768" s="2" t="s">
        <v>157</v>
      </c>
      <c r="B1768" s="2" t="s">
        <v>1262</v>
      </c>
      <c r="C1768" s="2" t="s">
        <v>603</v>
      </c>
      <c r="D1768" s="2" t="s">
        <v>4</v>
      </c>
      <c r="E1768" s="2" t="s">
        <v>604</v>
      </c>
      <c r="F1768" s="2" t="s">
        <v>605</v>
      </c>
      <c r="G1768" s="2" t="s">
        <v>606</v>
      </c>
      <c r="H1768" s="5">
        <v>-60.02</v>
      </c>
      <c r="I1768" s="5">
        <v>215244.81999999995</v>
      </c>
    </row>
    <row r="1769" spans="1:9" outlineLevel="1" x14ac:dyDescent="0.25">
      <c r="A1769" s="2" t="s">
        <v>157</v>
      </c>
      <c r="B1769" s="2" t="s">
        <v>1262</v>
      </c>
      <c r="C1769" s="2" t="s">
        <v>3</v>
      </c>
      <c r="D1769" s="2" t="s">
        <v>4</v>
      </c>
      <c r="E1769" s="2" t="s">
        <v>611</v>
      </c>
      <c r="F1769" s="2" t="s">
        <v>612</v>
      </c>
      <c r="G1769" s="2" t="s">
        <v>613</v>
      </c>
      <c r="H1769" s="5">
        <v>119</v>
      </c>
      <c r="I1769" s="5">
        <v>215363.81999999995</v>
      </c>
    </row>
    <row r="1770" spans="1:9" outlineLevel="1" x14ac:dyDescent="0.25">
      <c r="A1770" s="2" t="s">
        <v>157</v>
      </c>
      <c r="B1770" s="2" t="s">
        <v>377</v>
      </c>
      <c r="C1770" s="2" t="s">
        <v>3</v>
      </c>
      <c r="D1770" s="2" t="s">
        <v>4</v>
      </c>
      <c r="E1770" s="2" t="s">
        <v>604</v>
      </c>
      <c r="F1770" s="2" t="s">
        <v>607</v>
      </c>
      <c r="G1770" s="2" t="s">
        <v>606</v>
      </c>
      <c r="H1770" s="5">
        <v>60.02</v>
      </c>
      <c r="I1770" s="5">
        <v>215423.83999999994</v>
      </c>
    </row>
    <row r="1771" spans="1:9" outlineLevel="1" x14ac:dyDescent="0.25">
      <c r="A1771" s="2" t="s">
        <v>157</v>
      </c>
      <c r="B1771" s="2" t="s">
        <v>377</v>
      </c>
      <c r="C1771" s="2" t="s">
        <v>3</v>
      </c>
      <c r="D1771" s="2" t="s">
        <v>4</v>
      </c>
      <c r="E1771" s="2" t="s">
        <v>604</v>
      </c>
      <c r="F1771" s="2" t="s">
        <v>618</v>
      </c>
      <c r="G1771" s="2" t="s">
        <v>606</v>
      </c>
      <c r="H1771" s="5">
        <v>0.28000000000000003</v>
      </c>
      <c r="I1771" s="5">
        <v>215424.11999999994</v>
      </c>
    </row>
    <row r="1772" spans="1:9" outlineLevel="1" x14ac:dyDescent="0.25">
      <c r="A1772" s="2" t="s">
        <v>157</v>
      </c>
      <c r="B1772" s="2" t="s">
        <v>1265</v>
      </c>
      <c r="C1772" s="2" t="s">
        <v>3</v>
      </c>
      <c r="D1772" s="2" t="s">
        <v>4</v>
      </c>
      <c r="E1772" s="2" t="s">
        <v>1236</v>
      </c>
      <c r="F1772" s="2" t="s">
        <v>1266</v>
      </c>
      <c r="G1772" s="2" t="s">
        <v>613</v>
      </c>
      <c r="H1772" s="5">
        <v>79</v>
      </c>
      <c r="I1772" s="5">
        <v>215503.11999999994</v>
      </c>
    </row>
    <row r="1773" spans="1:9" outlineLevel="1" x14ac:dyDescent="0.25">
      <c r="A1773" s="2" t="s">
        <v>157</v>
      </c>
      <c r="B1773" s="2" t="s">
        <v>1265</v>
      </c>
      <c r="C1773" s="2" t="s">
        <v>3</v>
      </c>
      <c r="D1773" s="2" t="s">
        <v>4</v>
      </c>
      <c r="E1773" s="2" t="s">
        <v>604</v>
      </c>
      <c r="F1773" s="2" t="s">
        <v>607</v>
      </c>
      <c r="G1773" s="2" t="s">
        <v>606</v>
      </c>
      <c r="H1773" s="5">
        <v>300.52</v>
      </c>
      <c r="I1773" s="5">
        <v>215803.63999999993</v>
      </c>
    </row>
    <row r="1774" spans="1:9" outlineLevel="1" x14ac:dyDescent="0.25">
      <c r="A1774" s="2" t="s">
        <v>157</v>
      </c>
      <c r="B1774" s="2" t="s">
        <v>1265</v>
      </c>
      <c r="C1774" s="2" t="s">
        <v>3</v>
      </c>
      <c r="D1774" s="2" t="s">
        <v>4</v>
      </c>
      <c r="E1774" s="2" t="s">
        <v>983</v>
      </c>
      <c r="F1774" s="2" t="s">
        <v>1267</v>
      </c>
      <c r="G1774" s="2" t="s">
        <v>606</v>
      </c>
      <c r="H1774" s="5">
        <v>124.99</v>
      </c>
      <c r="I1774" s="5">
        <v>215928.62999999992</v>
      </c>
    </row>
    <row r="1775" spans="1:9" outlineLevel="1" x14ac:dyDescent="0.25">
      <c r="A1775" s="2" t="s">
        <v>157</v>
      </c>
      <c r="B1775" s="2" t="s">
        <v>1265</v>
      </c>
      <c r="C1775" s="2" t="s">
        <v>603</v>
      </c>
      <c r="D1775" s="2" t="s">
        <v>4</v>
      </c>
      <c r="E1775" s="2" t="s">
        <v>604</v>
      </c>
      <c r="F1775" s="2" t="s">
        <v>605</v>
      </c>
      <c r="G1775" s="2" t="s">
        <v>606</v>
      </c>
      <c r="H1775" s="5">
        <v>-300.52</v>
      </c>
      <c r="I1775" s="5">
        <v>215628.10999999993</v>
      </c>
    </row>
    <row r="1776" spans="1:9" outlineLevel="1" x14ac:dyDescent="0.25">
      <c r="A1776" s="2" t="s">
        <v>157</v>
      </c>
      <c r="B1776" s="2" t="s">
        <v>1265</v>
      </c>
      <c r="C1776" s="2" t="s">
        <v>3</v>
      </c>
      <c r="D1776" s="2" t="s">
        <v>4</v>
      </c>
      <c r="E1776" s="2" t="s">
        <v>1188</v>
      </c>
      <c r="F1776" s="2" t="s">
        <v>1189</v>
      </c>
      <c r="G1776" s="2" t="s">
        <v>73</v>
      </c>
      <c r="H1776" s="5">
        <v>2430</v>
      </c>
      <c r="I1776" s="5">
        <v>218058.10999999993</v>
      </c>
    </row>
    <row r="1777" spans="1:9" outlineLevel="1" x14ac:dyDescent="0.25">
      <c r="A1777" s="2" t="s">
        <v>157</v>
      </c>
      <c r="B1777" s="2" t="s">
        <v>1265</v>
      </c>
      <c r="C1777" s="2" t="s">
        <v>3</v>
      </c>
      <c r="D1777" s="2" t="s">
        <v>4</v>
      </c>
      <c r="E1777" s="2" t="s">
        <v>604</v>
      </c>
      <c r="F1777" s="2" t="s">
        <v>652</v>
      </c>
      <c r="G1777" s="2" t="s">
        <v>606</v>
      </c>
      <c r="H1777" s="5">
        <v>52.6</v>
      </c>
      <c r="I1777" s="5">
        <v>218110.70999999993</v>
      </c>
    </row>
    <row r="1778" spans="1:9" outlineLevel="1" x14ac:dyDescent="0.25">
      <c r="A1778" s="2" t="s">
        <v>157</v>
      </c>
      <c r="B1778" s="2" t="s">
        <v>381</v>
      </c>
      <c r="C1778" s="2" t="s">
        <v>3</v>
      </c>
      <c r="D1778" s="2" t="s">
        <v>4</v>
      </c>
      <c r="E1778" s="2" t="s">
        <v>604</v>
      </c>
      <c r="F1778" s="2" t="s">
        <v>618</v>
      </c>
      <c r="G1778" s="2" t="s">
        <v>606</v>
      </c>
      <c r="H1778" s="5">
        <v>0.28000000000000003</v>
      </c>
      <c r="I1778" s="5">
        <v>218110.98999999993</v>
      </c>
    </row>
    <row r="1779" spans="1:9" outlineLevel="1" x14ac:dyDescent="0.25">
      <c r="A1779" s="2" t="s">
        <v>157</v>
      </c>
      <c r="B1779" s="2" t="s">
        <v>381</v>
      </c>
      <c r="C1779" s="2" t="s">
        <v>3</v>
      </c>
      <c r="D1779" s="2" t="s">
        <v>4</v>
      </c>
      <c r="E1779" s="2" t="s">
        <v>924</v>
      </c>
      <c r="F1779" s="2" t="s">
        <v>1203</v>
      </c>
      <c r="G1779" s="2" t="s">
        <v>94</v>
      </c>
      <c r="H1779" s="5">
        <v>60</v>
      </c>
      <c r="I1779" s="5">
        <v>218170.98999999993</v>
      </c>
    </row>
    <row r="1780" spans="1:9" outlineLevel="1" x14ac:dyDescent="0.25">
      <c r="A1780" s="2" t="s">
        <v>157</v>
      </c>
      <c r="B1780" s="2" t="s">
        <v>381</v>
      </c>
      <c r="C1780" s="2" t="s">
        <v>603</v>
      </c>
      <c r="D1780" s="2" t="s">
        <v>4</v>
      </c>
      <c r="E1780" s="2" t="s">
        <v>604</v>
      </c>
      <c r="F1780" s="2" t="s">
        <v>605</v>
      </c>
      <c r="G1780" s="2" t="s">
        <v>606</v>
      </c>
      <c r="H1780" s="5">
        <v>-56.31</v>
      </c>
      <c r="I1780" s="5">
        <v>218114.67999999993</v>
      </c>
    </row>
    <row r="1781" spans="1:9" outlineLevel="1" x14ac:dyDescent="0.25">
      <c r="A1781" s="2" t="s">
        <v>157</v>
      </c>
      <c r="B1781" s="2" t="s">
        <v>381</v>
      </c>
      <c r="C1781" s="2" t="s">
        <v>3</v>
      </c>
      <c r="D1781" s="2" t="s">
        <v>4</v>
      </c>
      <c r="E1781" s="2" t="s">
        <v>624</v>
      </c>
      <c r="F1781" s="2" t="s">
        <v>705</v>
      </c>
      <c r="G1781" s="2" t="s">
        <v>606</v>
      </c>
      <c r="H1781" s="5">
        <v>577.29999999999995</v>
      </c>
      <c r="I1781" s="5">
        <v>218691.97999999992</v>
      </c>
    </row>
    <row r="1782" spans="1:9" outlineLevel="1" x14ac:dyDescent="0.25">
      <c r="A1782" s="2" t="s">
        <v>157</v>
      </c>
      <c r="B1782" s="2" t="s">
        <v>381</v>
      </c>
      <c r="C1782" s="2" t="s">
        <v>603</v>
      </c>
      <c r="D1782" s="2" t="s">
        <v>4</v>
      </c>
      <c r="E1782" s="2" t="s">
        <v>604</v>
      </c>
      <c r="F1782" s="2" t="s">
        <v>605</v>
      </c>
      <c r="G1782" s="2" t="s">
        <v>606</v>
      </c>
      <c r="H1782" s="5">
        <v>-70.760000000000005</v>
      </c>
      <c r="I1782" s="5">
        <v>218621.21999999991</v>
      </c>
    </row>
    <row r="1783" spans="1:9" outlineLevel="1" x14ac:dyDescent="0.25">
      <c r="A1783" s="2" t="s">
        <v>157</v>
      </c>
      <c r="B1783" s="2" t="s">
        <v>381</v>
      </c>
      <c r="C1783" s="2" t="s">
        <v>3</v>
      </c>
      <c r="D1783" s="2" t="s">
        <v>4</v>
      </c>
      <c r="E1783" s="2" t="s">
        <v>604</v>
      </c>
      <c r="F1783" s="2" t="s">
        <v>607</v>
      </c>
      <c r="G1783" s="2" t="s">
        <v>606</v>
      </c>
      <c r="H1783" s="5">
        <v>70.760000000000005</v>
      </c>
      <c r="I1783" s="5">
        <v>218691.97999999992</v>
      </c>
    </row>
    <row r="1784" spans="1:9" outlineLevel="1" x14ac:dyDescent="0.25">
      <c r="A1784" s="2" t="s">
        <v>157</v>
      </c>
      <c r="B1784" s="2" t="s">
        <v>381</v>
      </c>
      <c r="C1784" s="2" t="s">
        <v>3</v>
      </c>
      <c r="D1784" s="2" t="s">
        <v>4</v>
      </c>
      <c r="E1784" s="2" t="s">
        <v>620</v>
      </c>
      <c r="F1784" s="2" t="s">
        <v>621</v>
      </c>
      <c r="G1784" s="2" t="s">
        <v>622</v>
      </c>
      <c r="H1784" s="5">
        <v>372</v>
      </c>
      <c r="I1784" s="5">
        <v>219063.97999999992</v>
      </c>
    </row>
    <row r="1785" spans="1:9" outlineLevel="1" x14ac:dyDescent="0.25">
      <c r="A1785" s="2" t="s">
        <v>157</v>
      </c>
      <c r="B1785" s="2" t="s">
        <v>381</v>
      </c>
      <c r="C1785" s="2" t="s">
        <v>3</v>
      </c>
      <c r="D1785" s="2" t="s">
        <v>4</v>
      </c>
      <c r="E1785" s="2" t="s">
        <v>604</v>
      </c>
      <c r="F1785" s="2" t="s">
        <v>652</v>
      </c>
      <c r="G1785" s="2" t="s">
        <v>606</v>
      </c>
      <c r="H1785" s="5">
        <v>56.31</v>
      </c>
      <c r="I1785" s="5">
        <v>219120.28999999992</v>
      </c>
    </row>
    <row r="1786" spans="1:9" outlineLevel="1" x14ac:dyDescent="0.25">
      <c r="A1786" s="2" t="s">
        <v>157</v>
      </c>
      <c r="B1786" s="2" t="s">
        <v>381</v>
      </c>
      <c r="C1786" s="2" t="s">
        <v>3</v>
      </c>
      <c r="D1786" s="2" t="s">
        <v>4</v>
      </c>
      <c r="E1786" s="2" t="s">
        <v>604</v>
      </c>
      <c r="F1786" s="2" t="s">
        <v>652</v>
      </c>
      <c r="G1786" s="2" t="s">
        <v>606</v>
      </c>
      <c r="H1786" s="5">
        <v>0.28000000000000003</v>
      </c>
      <c r="I1786" s="5">
        <v>219120.56999999992</v>
      </c>
    </row>
    <row r="1787" spans="1:9" outlineLevel="1" x14ac:dyDescent="0.25">
      <c r="A1787" s="2" t="s">
        <v>157</v>
      </c>
      <c r="B1787" s="2" t="s">
        <v>392</v>
      </c>
      <c r="C1787" s="2" t="s">
        <v>3</v>
      </c>
      <c r="D1787" s="2" t="s">
        <v>4</v>
      </c>
      <c r="E1787" s="2" t="s">
        <v>684</v>
      </c>
      <c r="F1787" s="2" t="s">
        <v>685</v>
      </c>
      <c r="G1787" s="2" t="s">
        <v>686</v>
      </c>
      <c r="H1787" s="5">
        <v>59</v>
      </c>
      <c r="I1787" s="5">
        <v>219179.56999999992</v>
      </c>
    </row>
    <row r="1788" spans="1:9" outlineLevel="1" x14ac:dyDescent="0.25">
      <c r="A1788" s="2" t="s">
        <v>157</v>
      </c>
      <c r="B1788" s="2" t="s">
        <v>392</v>
      </c>
      <c r="C1788" s="2" t="s">
        <v>3</v>
      </c>
      <c r="D1788" s="2" t="s">
        <v>4</v>
      </c>
      <c r="E1788" s="2" t="s">
        <v>626</v>
      </c>
      <c r="F1788" s="2" t="s">
        <v>637</v>
      </c>
      <c r="G1788" s="2" t="s">
        <v>73</v>
      </c>
      <c r="H1788" s="5">
        <v>1496</v>
      </c>
      <c r="I1788" s="5">
        <v>220675.56999999992</v>
      </c>
    </row>
    <row r="1789" spans="1:9" outlineLevel="1" x14ac:dyDescent="0.25">
      <c r="A1789" s="2" t="s">
        <v>157</v>
      </c>
      <c r="B1789" s="2" t="s">
        <v>392</v>
      </c>
      <c r="C1789" s="2" t="s">
        <v>3</v>
      </c>
      <c r="D1789" s="2" t="s">
        <v>4</v>
      </c>
      <c r="E1789" s="2" t="s">
        <v>757</v>
      </c>
      <c r="F1789" s="2" t="s">
        <v>1124</v>
      </c>
      <c r="G1789" s="2" t="s">
        <v>693</v>
      </c>
      <c r="H1789" s="5">
        <v>9</v>
      </c>
      <c r="I1789" s="5">
        <v>220684.56999999992</v>
      </c>
    </row>
    <row r="1790" spans="1:9" outlineLevel="1" x14ac:dyDescent="0.25">
      <c r="A1790" s="2" t="s">
        <v>157</v>
      </c>
      <c r="B1790" s="2" t="s">
        <v>392</v>
      </c>
      <c r="C1790" s="2" t="s">
        <v>3</v>
      </c>
      <c r="D1790" s="2" t="s">
        <v>4</v>
      </c>
      <c r="E1790" s="2" t="s">
        <v>624</v>
      </c>
      <c r="F1790" s="2" t="s">
        <v>705</v>
      </c>
      <c r="G1790" s="2" t="s">
        <v>606</v>
      </c>
      <c r="H1790" s="5">
        <v>1459.48</v>
      </c>
      <c r="I1790" s="5">
        <v>222144.04999999993</v>
      </c>
    </row>
    <row r="1791" spans="1:9" outlineLevel="1" x14ac:dyDescent="0.25">
      <c r="A1791" s="2" t="s">
        <v>157</v>
      </c>
      <c r="B1791" s="2" t="s">
        <v>1268</v>
      </c>
      <c r="C1791" s="2" t="s">
        <v>603</v>
      </c>
      <c r="D1791" s="2" t="s">
        <v>4</v>
      </c>
      <c r="E1791" s="2" t="s">
        <v>604</v>
      </c>
      <c r="F1791" s="2" t="s">
        <v>652</v>
      </c>
      <c r="G1791" s="2" t="s">
        <v>606</v>
      </c>
      <c r="H1791" s="5">
        <v>-26.16</v>
      </c>
      <c r="I1791" s="5">
        <v>222117.88999999993</v>
      </c>
    </row>
    <row r="1792" spans="1:9" outlineLevel="1" x14ac:dyDescent="0.25">
      <c r="A1792" s="2" t="s">
        <v>157</v>
      </c>
      <c r="B1792" s="2" t="s">
        <v>1268</v>
      </c>
      <c r="C1792" s="2" t="s">
        <v>603</v>
      </c>
      <c r="D1792" s="2" t="s">
        <v>4</v>
      </c>
      <c r="E1792" s="2" t="s">
        <v>604</v>
      </c>
      <c r="F1792" s="2" t="s">
        <v>652</v>
      </c>
      <c r="G1792" s="2" t="s">
        <v>606</v>
      </c>
      <c r="H1792" s="5">
        <v>-26.16</v>
      </c>
      <c r="I1792" s="5">
        <v>222091.72999999992</v>
      </c>
    </row>
    <row r="1793" spans="1:9" outlineLevel="1" x14ac:dyDescent="0.25">
      <c r="A1793" s="2" t="s">
        <v>157</v>
      </c>
      <c r="B1793" s="2" t="s">
        <v>1268</v>
      </c>
      <c r="C1793" s="2" t="s">
        <v>3</v>
      </c>
      <c r="D1793" s="2" t="s">
        <v>4</v>
      </c>
      <c r="E1793" s="2" t="s">
        <v>604</v>
      </c>
      <c r="F1793" s="2" t="s">
        <v>618</v>
      </c>
      <c r="G1793" s="2" t="s">
        <v>606</v>
      </c>
      <c r="H1793" s="5">
        <v>75.13</v>
      </c>
      <c r="I1793" s="5">
        <v>222166.85999999993</v>
      </c>
    </row>
    <row r="1794" spans="1:9" outlineLevel="1" x14ac:dyDescent="0.25">
      <c r="A1794" s="2" t="s">
        <v>157</v>
      </c>
      <c r="B1794" s="2" t="s">
        <v>1268</v>
      </c>
      <c r="C1794" s="2" t="s">
        <v>3</v>
      </c>
      <c r="D1794" s="2" t="s">
        <v>4</v>
      </c>
      <c r="E1794" s="2" t="s">
        <v>624</v>
      </c>
      <c r="F1794" s="2" t="s">
        <v>1269</v>
      </c>
      <c r="G1794" s="2" t="s">
        <v>606</v>
      </c>
      <c r="H1794" s="5">
        <v>73.819999999999993</v>
      </c>
      <c r="I1794" s="5">
        <v>222240.67999999993</v>
      </c>
    </row>
    <row r="1795" spans="1:9" outlineLevel="1" x14ac:dyDescent="0.25">
      <c r="A1795" s="2" t="s">
        <v>157</v>
      </c>
      <c r="B1795" s="2" t="s">
        <v>1268</v>
      </c>
      <c r="C1795" s="2" t="s">
        <v>3</v>
      </c>
      <c r="D1795" s="2" t="s">
        <v>4</v>
      </c>
      <c r="E1795" s="2" t="s">
        <v>604</v>
      </c>
      <c r="F1795" s="2" t="s">
        <v>618</v>
      </c>
      <c r="G1795" s="2" t="s">
        <v>606</v>
      </c>
      <c r="H1795" s="5">
        <v>696.7</v>
      </c>
      <c r="I1795" s="5">
        <v>222937.37999999995</v>
      </c>
    </row>
    <row r="1796" spans="1:9" outlineLevel="1" x14ac:dyDescent="0.25">
      <c r="A1796" s="2" t="s">
        <v>157</v>
      </c>
      <c r="B1796" s="2" t="s">
        <v>1268</v>
      </c>
      <c r="C1796" s="2" t="s">
        <v>3</v>
      </c>
      <c r="D1796" s="2" t="s">
        <v>4</v>
      </c>
      <c r="E1796" s="2" t="s">
        <v>604</v>
      </c>
      <c r="F1796" s="2" t="s">
        <v>618</v>
      </c>
      <c r="G1796" s="2" t="s">
        <v>606</v>
      </c>
      <c r="H1796" s="5">
        <v>34.94</v>
      </c>
      <c r="I1796" s="5">
        <v>222972.31999999995</v>
      </c>
    </row>
    <row r="1797" spans="1:9" outlineLevel="1" x14ac:dyDescent="0.25">
      <c r="A1797" s="2" t="s">
        <v>157</v>
      </c>
      <c r="B1797" s="2" t="s">
        <v>1268</v>
      </c>
      <c r="C1797" s="2" t="s">
        <v>3</v>
      </c>
      <c r="D1797" s="2" t="s">
        <v>4</v>
      </c>
      <c r="E1797" s="2" t="s">
        <v>604</v>
      </c>
      <c r="F1797" s="2" t="s">
        <v>618</v>
      </c>
      <c r="G1797" s="2" t="s">
        <v>606</v>
      </c>
      <c r="H1797" s="5">
        <v>198.6</v>
      </c>
      <c r="I1797" s="5">
        <v>223170.91999999995</v>
      </c>
    </row>
    <row r="1798" spans="1:9" outlineLevel="1" x14ac:dyDescent="0.25">
      <c r="A1798" s="2" t="s">
        <v>157</v>
      </c>
      <c r="B1798" s="2" t="s">
        <v>1270</v>
      </c>
      <c r="C1798" s="2" t="s">
        <v>3</v>
      </c>
      <c r="D1798" s="2" t="s">
        <v>4</v>
      </c>
      <c r="E1798" s="2" t="s">
        <v>620</v>
      </c>
      <c r="F1798" s="2" t="s">
        <v>1271</v>
      </c>
      <c r="G1798" s="2" t="s">
        <v>622</v>
      </c>
      <c r="H1798" s="5">
        <v>1220.9100000000001</v>
      </c>
      <c r="I1798" s="5">
        <v>224391.82999999996</v>
      </c>
    </row>
    <row r="1799" spans="1:9" outlineLevel="1" x14ac:dyDescent="0.25">
      <c r="A1799" s="2" t="s">
        <v>157</v>
      </c>
      <c r="B1799" s="2" t="s">
        <v>1270</v>
      </c>
      <c r="C1799" s="2" t="s">
        <v>3</v>
      </c>
      <c r="D1799" s="2" t="s">
        <v>4</v>
      </c>
      <c r="E1799" s="2" t="s">
        <v>604</v>
      </c>
      <c r="F1799" s="2" t="s">
        <v>618</v>
      </c>
      <c r="G1799" s="2" t="s">
        <v>606</v>
      </c>
      <c r="H1799" s="5">
        <v>260.83</v>
      </c>
      <c r="I1799" s="5">
        <v>224652.65999999995</v>
      </c>
    </row>
    <row r="1800" spans="1:9" outlineLevel="1" x14ac:dyDescent="0.25">
      <c r="A1800" s="2" t="s">
        <v>157</v>
      </c>
      <c r="B1800" s="2" t="s">
        <v>394</v>
      </c>
      <c r="C1800" s="2" t="s">
        <v>3</v>
      </c>
      <c r="D1800" s="2" t="s">
        <v>4</v>
      </c>
      <c r="E1800" s="2" t="s">
        <v>1091</v>
      </c>
      <c r="F1800" s="2" t="s">
        <v>1092</v>
      </c>
      <c r="G1800" s="2" t="s">
        <v>1093</v>
      </c>
      <c r="H1800" s="5">
        <v>5.0599999999999996</v>
      </c>
      <c r="I1800" s="5">
        <v>224657.71999999994</v>
      </c>
    </row>
    <row r="1801" spans="1:9" outlineLevel="1" x14ac:dyDescent="0.25">
      <c r="A1801" s="2" t="s">
        <v>157</v>
      </c>
      <c r="B1801" s="2" t="s">
        <v>394</v>
      </c>
      <c r="C1801" s="2" t="s">
        <v>3</v>
      </c>
      <c r="D1801" s="2" t="s">
        <v>4</v>
      </c>
      <c r="E1801" s="2" t="s">
        <v>711</v>
      </c>
      <c r="F1801" s="2" t="s">
        <v>1272</v>
      </c>
      <c r="G1801" s="2" t="s">
        <v>635</v>
      </c>
      <c r="H1801" s="5">
        <v>772.23</v>
      </c>
      <c r="I1801" s="5">
        <v>225429.94999999995</v>
      </c>
    </row>
    <row r="1802" spans="1:9" outlineLevel="1" x14ac:dyDescent="0.25">
      <c r="A1802" s="2" t="s">
        <v>157</v>
      </c>
      <c r="B1802" s="2" t="s">
        <v>394</v>
      </c>
      <c r="C1802" s="2" t="s">
        <v>3</v>
      </c>
      <c r="D1802" s="2" t="s">
        <v>4</v>
      </c>
      <c r="E1802" s="2" t="s">
        <v>626</v>
      </c>
      <c r="F1802" s="2" t="s">
        <v>637</v>
      </c>
      <c r="G1802" s="2" t="s">
        <v>73</v>
      </c>
      <c r="H1802" s="5">
        <v>506</v>
      </c>
      <c r="I1802" s="5">
        <v>225935.94999999995</v>
      </c>
    </row>
    <row r="1803" spans="1:9" outlineLevel="1" x14ac:dyDescent="0.25">
      <c r="A1803" s="2" t="s">
        <v>157</v>
      </c>
      <c r="B1803" s="2" t="s">
        <v>394</v>
      </c>
      <c r="C1803" s="2" t="s">
        <v>3</v>
      </c>
      <c r="D1803" s="2" t="s">
        <v>4</v>
      </c>
      <c r="E1803" s="2" t="s">
        <v>873</v>
      </c>
      <c r="F1803" s="2" t="s">
        <v>874</v>
      </c>
      <c r="G1803" s="2" t="s">
        <v>55</v>
      </c>
      <c r="H1803" s="5">
        <v>48.34</v>
      </c>
      <c r="I1803" s="5">
        <v>225984.28999999995</v>
      </c>
    </row>
    <row r="1804" spans="1:9" outlineLevel="1" x14ac:dyDescent="0.25">
      <c r="A1804" s="2" t="s">
        <v>157</v>
      </c>
      <c r="B1804" s="2" t="s">
        <v>394</v>
      </c>
      <c r="C1804" s="2" t="s">
        <v>3</v>
      </c>
      <c r="D1804" s="2" t="s">
        <v>4</v>
      </c>
      <c r="E1804" s="2" t="s">
        <v>604</v>
      </c>
      <c r="F1804" s="2" t="s">
        <v>618</v>
      </c>
      <c r="G1804" s="2" t="s">
        <v>606</v>
      </c>
      <c r="H1804" s="5">
        <v>110.52</v>
      </c>
      <c r="I1804" s="5">
        <v>226094.80999999994</v>
      </c>
    </row>
    <row r="1805" spans="1:9" outlineLevel="1" x14ac:dyDescent="0.25">
      <c r="A1805" s="2" t="s">
        <v>157</v>
      </c>
      <c r="B1805" s="2" t="s">
        <v>394</v>
      </c>
      <c r="C1805" s="2" t="s">
        <v>3</v>
      </c>
      <c r="D1805" s="2" t="s">
        <v>4</v>
      </c>
      <c r="E1805" s="2" t="s">
        <v>924</v>
      </c>
      <c r="F1805" s="2" t="s">
        <v>925</v>
      </c>
      <c r="G1805" s="2" t="s">
        <v>94</v>
      </c>
      <c r="H1805" s="5">
        <v>102.1</v>
      </c>
      <c r="I1805" s="5">
        <v>226196.90999999995</v>
      </c>
    </row>
    <row r="1806" spans="1:9" outlineLevel="1" x14ac:dyDescent="0.25">
      <c r="A1806" s="2" t="s">
        <v>157</v>
      </c>
      <c r="B1806" s="2" t="s">
        <v>1273</v>
      </c>
      <c r="C1806" s="2" t="s">
        <v>3</v>
      </c>
      <c r="D1806" s="2" t="s">
        <v>4</v>
      </c>
      <c r="E1806" s="2" t="s">
        <v>626</v>
      </c>
      <c r="F1806" s="2" t="s">
        <v>637</v>
      </c>
      <c r="G1806" s="2" t="s">
        <v>73</v>
      </c>
      <c r="H1806" s="5">
        <v>1626.09</v>
      </c>
      <c r="I1806" s="5">
        <v>227822.99999999994</v>
      </c>
    </row>
    <row r="1807" spans="1:9" outlineLevel="1" x14ac:dyDescent="0.25">
      <c r="A1807" s="2" t="s">
        <v>157</v>
      </c>
      <c r="B1807" s="2" t="s">
        <v>1273</v>
      </c>
      <c r="C1807" s="2" t="s">
        <v>3</v>
      </c>
      <c r="D1807" s="2" t="s">
        <v>4</v>
      </c>
      <c r="E1807" s="2" t="s">
        <v>1133</v>
      </c>
      <c r="F1807" s="2" t="s">
        <v>1134</v>
      </c>
      <c r="G1807" s="2" t="s">
        <v>1093</v>
      </c>
      <c r="H1807" s="5">
        <v>10</v>
      </c>
      <c r="I1807" s="5">
        <v>227832.99999999994</v>
      </c>
    </row>
    <row r="1808" spans="1:9" outlineLevel="1" x14ac:dyDescent="0.25">
      <c r="A1808" s="2" t="s">
        <v>157</v>
      </c>
      <c r="B1808" s="2" t="s">
        <v>1273</v>
      </c>
      <c r="C1808" s="2" t="s">
        <v>3</v>
      </c>
      <c r="D1808" s="2" t="s">
        <v>4</v>
      </c>
      <c r="E1808" s="2" t="s">
        <v>626</v>
      </c>
      <c r="F1808" s="2" t="s">
        <v>637</v>
      </c>
      <c r="G1808" s="2" t="s">
        <v>73</v>
      </c>
      <c r="H1808" s="5">
        <v>1626.09</v>
      </c>
      <c r="I1808" s="5">
        <v>229459.08999999994</v>
      </c>
    </row>
    <row r="1809" spans="1:9" outlineLevel="1" x14ac:dyDescent="0.25">
      <c r="A1809" s="2" t="s">
        <v>157</v>
      </c>
      <c r="B1809" s="2" t="s">
        <v>401</v>
      </c>
      <c r="C1809" s="2" t="s">
        <v>3</v>
      </c>
      <c r="D1809" s="2" t="s">
        <v>4</v>
      </c>
      <c r="E1809" s="2" t="s">
        <v>1274</v>
      </c>
      <c r="F1809" s="2" t="s">
        <v>722</v>
      </c>
      <c r="G1809" s="2" t="s">
        <v>6</v>
      </c>
      <c r="H1809" s="5">
        <v>39</v>
      </c>
      <c r="I1809" s="5">
        <v>229498.08999999994</v>
      </c>
    </row>
    <row r="1810" spans="1:9" outlineLevel="1" x14ac:dyDescent="0.25">
      <c r="A1810" s="2" t="s">
        <v>157</v>
      </c>
      <c r="B1810" s="2" t="s">
        <v>401</v>
      </c>
      <c r="C1810" s="2" t="s">
        <v>3</v>
      </c>
      <c r="D1810" s="2" t="s">
        <v>4</v>
      </c>
      <c r="E1810" s="2" t="s">
        <v>928</v>
      </c>
      <c r="F1810" s="2" t="s">
        <v>929</v>
      </c>
      <c r="G1810" s="2" t="s">
        <v>693</v>
      </c>
      <c r="H1810" s="5">
        <v>38</v>
      </c>
      <c r="I1810" s="5">
        <v>229536.08999999994</v>
      </c>
    </row>
    <row r="1811" spans="1:9" outlineLevel="1" x14ac:dyDescent="0.25">
      <c r="A1811" s="2" t="s">
        <v>157</v>
      </c>
      <c r="B1811" s="2" t="s">
        <v>401</v>
      </c>
      <c r="C1811" s="2" t="s">
        <v>155</v>
      </c>
      <c r="D1811" s="2" t="s">
        <v>4</v>
      </c>
      <c r="E1811" s="2" t="s">
        <v>53</v>
      </c>
      <c r="F1811" s="2" t="s">
        <v>405</v>
      </c>
      <c r="G1811" s="2" t="s">
        <v>13</v>
      </c>
      <c r="H1811" s="5">
        <v>-25000</v>
      </c>
      <c r="I1811" s="5">
        <v>204536.08999999994</v>
      </c>
    </row>
    <row r="1812" spans="1:9" outlineLevel="1" x14ac:dyDescent="0.25">
      <c r="A1812" s="2" t="s">
        <v>157</v>
      </c>
      <c r="B1812" s="2" t="s">
        <v>1275</v>
      </c>
      <c r="C1812" s="2" t="s">
        <v>3</v>
      </c>
      <c r="D1812" s="2" t="s">
        <v>4</v>
      </c>
      <c r="E1812" s="2" t="s">
        <v>1276</v>
      </c>
      <c r="F1812" s="2" t="s">
        <v>1277</v>
      </c>
      <c r="G1812" s="2" t="s">
        <v>635</v>
      </c>
      <c r="H1812" s="5">
        <v>602.9</v>
      </c>
      <c r="I1812" s="5">
        <v>205138.98999999993</v>
      </c>
    </row>
    <row r="1813" spans="1:9" outlineLevel="1" x14ac:dyDescent="0.25">
      <c r="A1813" s="2" t="s">
        <v>157</v>
      </c>
      <c r="B1813" s="2" t="s">
        <v>1275</v>
      </c>
      <c r="C1813" s="2" t="s">
        <v>3</v>
      </c>
      <c r="D1813" s="2" t="s">
        <v>4</v>
      </c>
      <c r="E1813" s="2" t="s">
        <v>1278</v>
      </c>
      <c r="F1813" s="2" t="s">
        <v>1279</v>
      </c>
      <c r="G1813" s="2" t="s">
        <v>1093</v>
      </c>
      <c r="H1813" s="5">
        <v>96</v>
      </c>
      <c r="I1813" s="5">
        <v>205234.98999999993</v>
      </c>
    </row>
    <row r="1814" spans="1:9" outlineLevel="1" x14ac:dyDescent="0.25">
      <c r="A1814" s="2" t="s">
        <v>157</v>
      </c>
      <c r="B1814" s="2" t="s">
        <v>1280</v>
      </c>
      <c r="C1814" s="2" t="s">
        <v>3</v>
      </c>
      <c r="D1814" s="2" t="s">
        <v>4</v>
      </c>
      <c r="E1814" s="2" t="s">
        <v>604</v>
      </c>
      <c r="F1814" s="2" t="s">
        <v>607</v>
      </c>
      <c r="G1814" s="2" t="s">
        <v>606</v>
      </c>
      <c r="H1814" s="5">
        <v>96.5</v>
      </c>
      <c r="I1814" s="5">
        <v>205331.48999999993</v>
      </c>
    </row>
    <row r="1815" spans="1:9" outlineLevel="1" x14ac:dyDescent="0.25">
      <c r="A1815" s="2" t="s">
        <v>157</v>
      </c>
      <c r="B1815" s="2" t="s">
        <v>1280</v>
      </c>
      <c r="C1815" s="2" t="s">
        <v>3</v>
      </c>
      <c r="D1815" s="2" t="s">
        <v>4</v>
      </c>
      <c r="E1815" s="2" t="s">
        <v>928</v>
      </c>
      <c r="F1815" s="2" t="s">
        <v>929</v>
      </c>
      <c r="G1815" s="2" t="s">
        <v>693</v>
      </c>
      <c r="H1815" s="5">
        <v>418</v>
      </c>
      <c r="I1815" s="5">
        <v>205749.48999999993</v>
      </c>
    </row>
    <row r="1816" spans="1:9" outlineLevel="1" x14ac:dyDescent="0.25">
      <c r="A1816" s="2" t="s">
        <v>157</v>
      </c>
      <c r="B1816" s="2" t="s">
        <v>1280</v>
      </c>
      <c r="C1816" s="2" t="s">
        <v>3</v>
      </c>
      <c r="D1816" s="2" t="s">
        <v>4</v>
      </c>
      <c r="E1816" s="2" t="s">
        <v>1250</v>
      </c>
      <c r="F1816" s="2" t="s">
        <v>1222</v>
      </c>
      <c r="G1816" s="2" t="s">
        <v>693</v>
      </c>
      <c r="H1816" s="5">
        <v>15</v>
      </c>
      <c r="I1816" s="5">
        <v>205764.48999999993</v>
      </c>
    </row>
    <row r="1817" spans="1:9" outlineLevel="1" x14ac:dyDescent="0.25">
      <c r="A1817" s="2" t="s">
        <v>157</v>
      </c>
      <c r="B1817" s="2" t="s">
        <v>1280</v>
      </c>
      <c r="C1817" s="2" t="s">
        <v>603</v>
      </c>
      <c r="D1817" s="2" t="s">
        <v>4</v>
      </c>
      <c r="E1817" s="2" t="s">
        <v>604</v>
      </c>
      <c r="F1817" s="2" t="s">
        <v>605</v>
      </c>
      <c r="G1817" s="2" t="s">
        <v>606</v>
      </c>
      <c r="H1817" s="5">
        <v>-25.71</v>
      </c>
      <c r="I1817" s="5">
        <v>205738.77999999994</v>
      </c>
    </row>
    <row r="1818" spans="1:9" outlineLevel="1" x14ac:dyDescent="0.25">
      <c r="A1818" s="2" t="s">
        <v>157</v>
      </c>
      <c r="B1818" s="2" t="s">
        <v>1280</v>
      </c>
      <c r="C1818" s="2" t="s">
        <v>603</v>
      </c>
      <c r="D1818" s="2" t="s">
        <v>4</v>
      </c>
      <c r="E1818" s="2" t="s">
        <v>604</v>
      </c>
      <c r="F1818" s="2" t="s">
        <v>605</v>
      </c>
      <c r="G1818" s="2" t="s">
        <v>606</v>
      </c>
      <c r="H1818" s="5">
        <v>-96.5</v>
      </c>
      <c r="I1818" s="5">
        <v>205642.27999999994</v>
      </c>
    </row>
    <row r="1819" spans="1:9" outlineLevel="1" x14ac:dyDescent="0.25">
      <c r="A1819" s="2" t="s">
        <v>157</v>
      </c>
      <c r="B1819" s="2" t="s">
        <v>1280</v>
      </c>
      <c r="C1819" s="2" t="s">
        <v>3</v>
      </c>
      <c r="D1819" s="2" t="s">
        <v>4</v>
      </c>
      <c r="E1819" s="2" t="s">
        <v>604</v>
      </c>
      <c r="F1819" s="2" t="s">
        <v>618</v>
      </c>
      <c r="G1819" s="2" t="s">
        <v>606</v>
      </c>
      <c r="H1819" s="5">
        <v>0.28000000000000003</v>
      </c>
      <c r="I1819" s="5">
        <v>205642.55999999994</v>
      </c>
    </row>
    <row r="1820" spans="1:9" outlineLevel="1" x14ac:dyDescent="0.25">
      <c r="A1820" s="2" t="s">
        <v>157</v>
      </c>
      <c r="B1820" s="2" t="s">
        <v>1280</v>
      </c>
      <c r="C1820" s="2" t="s">
        <v>3</v>
      </c>
      <c r="D1820" s="2" t="s">
        <v>4</v>
      </c>
      <c r="E1820" s="2" t="s">
        <v>631</v>
      </c>
      <c r="F1820" s="2" t="s">
        <v>1147</v>
      </c>
      <c r="G1820" s="2" t="s">
        <v>778</v>
      </c>
      <c r="H1820" s="5">
        <v>300</v>
      </c>
      <c r="I1820" s="5">
        <v>205942.55999999994</v>
      </c>
    </row>
    <row r="1821" spans="1:9" outlineLevel="1" x14ac:dyDescent="0.25">
      <c r="A1821" s="2" t="s">
        <v>157</v>
      </c>
      <c r="B1821" s="2" t="s">
        <v>1280</v>
      </c>
      <c r="C1821" s="2" t="s">
        <v>3</v>
      </c>
      <c r="D1821" s="2" t="s">
        <v>4</v>
      </c>
      <c r="E1821" s="2" t="s">
        <v>604</v>
      </c>
      <c r="F1821" s="2" t="s">
        <v>652</v>
      </c>
      <c r="G1821" s="2" t="s">
        <v>606</v>
      </c>
      <c r="H1821" s="5">
        <v>25.71</v>
      </c>
      <c r="I1821" s="5">
        <v>205968.26999999993</v>
      </c>
    </row>
    <row r="1822" spans="1:9" outlineLevel="1" x14ac:dyDescent="0.25">
      <c r="A1822" s="2" t="s">
        <v>157</v>
      </c>
      <c r="B1822" s="2" t="s">
        <v>406</v>
      </c>
      <c r="C1822" s="2" t="s">
        <v>3</v>
      </c>
      <c r="D1822" s="2" t="s">
        <v>4</v>
      </c>
      <c r="E1822" s="2" t="s">
        <v>626</v>
      </c>
      <c r="F1822" s="2" t="s">
        <v>637</v>
      </c>
      <c r="G1822" s="2" t="s">
        <v>73</v>
      </c>
      <c r="H1822" s="5">
        <v>506</v>
      </c>
      <c r="I1822" s="5">
        <v>206474.26999999993</v>
      </c>
    </row>
    <row r="1823" spans="1:9" outlineLevel="1" x14ac:dyDescent="0.25">
      <c r="A1823" s="2" t="s">
        <v>157</v>
      </c>
      <c r="B1823" s="2" t="s">
        <v>406</v>
      </c>
      <c r="C1823" s="2" t="s">
        <v>3</v>
      </c>
      <c r="D1823" s="2" t="s">
        <v>4</v>
      </c>
      <c r="E1823" s="2" t="s">
        <v>899</v>
      </c>
      <c r="F1823" s="2" t="s">
        <v>900</v>
      </c>
      <c r="G1823" s="2" t="s">
        <v>635</v>
      </c>
      <c r="H1823" s="5">
        <v>1298.9000000000001</v>
      </c>
      <c r="I1823" s="5">
        <v>207773.16999999993</v>
      </c>
    </row>
    <row r="1824" spans="1:9" outlineLevel="1" x14ac:dyDescent="0.25">
      <c r="A1824" s="2" t="s">
        <v>157</v>
      </c>
      <c r="B1824" s="2" t="s">
        <v>406</v>
      </c>
      <c r="C1824" s="2" t="s">
        <v>3</v>
      </c>
      <c r="D1824" s="2" t="s">
        <v>4</v>
      </c>
      <c r="E1824" s="2" t="s">
        <v>899</v>
      </c>
      <c r="F1824" s="2" t="s">
        <v>900</v>
      </c>
      <c r="G1824" s="2" t="s">
        <v>635</v>
      </c>
      <c r="H1824" s="5">
        <v>1654.14</v>
      </c>
      <c r="I1824" s="5">
        <v>209427.30999999994</v>
      </c>
    </row>
    <row r="1825" spans="1:9" outlineLevel="1" x14ac:dyDescent="0.25">
      <c r="A1825" s="2" t="s">
        <v>157</v>
      </c>
      <c r="B1825" s="2" t="s">
        <v>406</v>
      </c>
      <c r="C1825" s="2" t="s">
        <v>3</v>
      </c>
      <c r="D1825" s="2" t="s">
        <v>4</v>
      </c>
      <c r="E1825" s="2" t="s">
        <v>4</v>
      </c>
      <c r="F1825" s="2" t="s">
        <v>1227</v>
      </c>
      <c r="G1825" s="2" t="s">
        <v>657</v>
      </c>
      <c r="H1825" s="5">
        <v>8.56</v>
      </c>
      <c r="I1825" s="5">
        <v>209435.86999999994</v>
      </c>
    </row>
    <row r="1826" spans="1:9" outlineLevel="1" x14ac:dyDescent="0.25">
      <c r="A1826" s="2" t="s">
        <v>157</v>
      </c>
      <c r="B1826" s="2" t="s">
        <v>409</v>
      </c>
      <c r="C1826" s="2" t="s">
        <v>3</v>
      </c>
      <c r="D1826" s="2" t="s">
        <v>4</v>
      </c>
      <c r="E1826" s="2" t="s">
        <v>645</v>
      </c>
      <c r="F1826" s="2" t="s">
        <v>665</v>
      </c>
      <c r="G1826" s="2" t="s">
        <v>666</v>
      </c>
      <c r="H1826" s="5">
        <v>1900.91</v>
      </c>
      <c r="I1826" s="5">
        <v>211336.77999999994</v>
      </c>
    </row>
    <row r="1827" spans="1:9" outlineLevel="1" x14ac:dyDescent="0.25">
      <c r="A1827" s="2" t="s">
        <v>157</v>
      </c>
      <c r="B1827" s="2" t="s">
        <v>409</v>
      </c>
      <c r="C1827" s="2" t="s">
        <v>3</v>
      </c>
      <c r="D1827" s="2" t="s">
        <v>4</v>
      </c>
      <c r="E1827" s="2" t="s">
        <v>954</v>
      </c>
      <c r="F1827" s="2" t="s">
        <v>1064</v>
      </c>
      <c r="G1827" s="2" t="s">
        <v>686</v>
      </c>
      <c r="H1827" s="5">
        <v>70</v>
      </c>
      <c r="I1827" s="5">
        <v>211406.77999999994</v>
      </c>
    </row>
    <row r="1828" spans="1:9" outlineLevel="1" x14ac:dyDescent="0.25">
      <c r="A1828" s="2" t="s">
        <v>157</v>
      </c>
      <c r="B1828" s="2" t="s">
        <v>409</v>
      </c>
      <c r="C1828" s="2" t="s">
        <v>3</v>
      </c>
      <c r="D1828" s="2" t="s">
        <v>4</v>
      </c>
      <c r="E1828" s="2" t="s">
        <v>661</v>
      </c>
      <c r="F1828" s="2" t="s">
        <v>663</v>
      </c>
      <c r="G1828" s="2" t="s">
        <v>31</v>
      </c>
      <c r="H1828" s="5">
        <v>297</v>
      </c>
      <c r="I1828" s="5">
        <v>211703.77999999994</v>
      </c>
    </row>
    <row r="1829" spans="1:9" outlineLevel="1" x14ac:dyDescent="0.25">
      <c r="A1829" s="2" t="s">
        <v>157</v>
      </c>
      <c r="B1829" s="2" t="s">
        <v>409</v>
      </c>
      <c r="C1829" s="2" t="s">
        <v>3</v>
      </c>
      <c r="D1829" s="2" t="s">
        <v>4</v>
      </c>
      <c r="E1829" s="2" t="s">
        <v>4</v>
      </c>
      <c r="F1829" s="2" t="s">
        <v>1281</v>
      </c>
      <c r="G1829" s="2" t="s">
        <v>610</v>
      </c>
      <c r="H1829" s="5">
        <v>527.46</v>
      </c>
      <c r="I1829" s="5">
        <v>212231.23999999993</v>
      </c>
    </row>
    <row r="1830" spans="1:9" outlineLevel="1" x14ac:dyDescent="0.25">
      <c r="A1830" s="2" t="s">
        <v>157</v>
      </c>
      <c r="B1830" s="2" t="s">
        <v>409</v>
      </c>
      <c r="C1830" s="2" t="s">
        <v>3</v>
      </c>
      <c r="D1830" s="2" t="s">
        <v>4</v>
      </c>
      <c r="E1830" s="2" t="s">
        <v>47</v>
      </c>
      <c r="F1830" s="2" t="s">
        <v>736</v>
      </c>
      <c r="G1830" s="2" t="s">
        <v>49</v>
      </c>
      <c r="H1830" s="5">
        <v>487.74</v>
      </c>
      <c r="I1830" s="5">
        <v>212718.97999999992</v>
      </c>
    </row>
    <row r="1831" spans="1:9" outlineLevel="1" x14ac:dyDescent="0.25">
      <c r="A1831" s="2" t="s">
        <v>157</v>
      </c>
      <c r="B1831" s="2" t="s">
        <v>1282</v>
      </c>
      <c r="C1831" s="2" t="s">
        <v>3</v>
      </c>
      <c r="D1831" s="2" t="s">
        <v>4</v>
      </c>
      <c r="E1831" s="2" t="s">
        <v>648</v>
      </c>
      <c r="F1831" s="2" t="s">
        <v>1149</v>
      </c>
      <c r="G1831" s="2" t="s">
        <v>650</v>
      </c>
      <c r="H1831" s="5">
        <v>11.38</v>
      </c>
      <c r="I1831" s="5">
        <v>212730.35999999993</v>
      </c>
    </row>
    <row r="1832" spans="1:9" outlineLevel="1" x14ac:dyDescent="0.25">
      <c r="A1832" s="2" t="s">
        <v>157</v>
      </c>
      <c r="B1832" s="2" t="s">
        <v>1282</v>
      </c>
      <c r="C1832" s="2" t="s">
        <v>3</v>
      </c>
      <c r="D1832" s="2" t="s">
        <v>4</v>
      </c>
      <c r="E1832" s="2" t="s">
        <v>1004</v>
      </c>
      <c r="F1832" s="2" t="s">
        <v>1148</v>
      </c>
      <c r="G1832" s="2" t="s">
        <v>635</v>
      </c>
      <c r="H1832" s="5">
        <v>8</v>
      </c>
      <c r="I1832" s="5">
        <v>212738.35999999993</v>
      </c>
    </row>
    <row r="1833" spans="1:9" outlineLevel="1" x14ac:dyDescent="0.25">
      <c r="A1833" s="2" t="s">
        <v>157</v>
      </c>
      <c r="B1833" s="2" t="s">
        <v>1282</v>
      </c>
      <c r="C1833" s="2" t="s">
        <v>3</v>
      </c>
      <c r="D1833" s="2" t="s">
        <v>4</v>
      </c>
      <c r="E1833" s="2" t="s">
        <v>966</v>
      </c>
      <c r="F1833" s="2" t="s">
        <v>1283</v>
      </c>
      <c r="G1833" s="2" t="s">
        <v>968</v>
      </c>
      <c r="H1833" s="5">
        <v>243.14</v>
      </c>
      <c r="I1833" s="5">
        <v>212981.49999999994</v>
      </c>
    </row>
    <row r="1834" spans="1:9" outlineLevel="1" x14ac:dyDescent="0.25">
      <c r="A1834" s="2" t="s">
        <v>157</v>
      </c>
      <c r="B1834" s="2" t="s">
        <v>1282</v>
      </c>
      <c r="C1834" s="2" t="s">
        <v>3</v>
      </c>
      <c r="D1834" s="2" t="s">
        <v>4</v>
      </c>
      <c r="E1834" s="2" t="s">
        <v>966</v>
      </c>
      <c r="F1834" s="2" t="s">
        <v>1284</v>
      </c>
      <c r="G1834" s="2" t="s">
        <v>968</v>
      </c>
      <c r="H1834" s="5">
        <v>7.73</v>
      </c>
      <c r="I1834" s="5">
        <v>212989.22999999995</v>
      </c>
    </row>
    <row r="1835" spans="1:9" outlineLevel="1" x14ac:dyDescent="0.25">
      <c r="A1835" s="2" t="s">
        <v>157</v>
      </c>
      <c r="B1835" s="2" t="s">
        <v>1282</v>
      </c>
      <c r="C1835" s="2" t="s">
        <v>3</v>
      </c>
      <c r="D1835" s="2" t="s">
        <v>4</v>
      </c>
      <c r="E1835" s="2" t="s">
        <v>966</v>
      </c>
      <c r="F1835" s="2" t="s">
        <v>1285</v>
      </c>
      <c r="G1835" s="2" t="s">
        <v>968</v>
      </c>
      <c r="H1835" s="5">
        <v>462.1</v>
      </c>
      <c r="I1835" s="5">
        <v>213451.32999999996</v>
      </c>
    </row>
    <row r="1836" spans="1:9" outlineLevel="1" x14ac:dyDescent="0.25">
      <c r="A1836" s="2" t="s">
        <v>157</v>
      </c>
      <c r="B1836" s="2" t="s">
        <v>1286</v>
      </c>
      <c r="C1836" s="2" t="s">
        <v>3</v>
      </c>
      <c r="D1836" s="2" t="s">
        <v>4</v>
      </c>
      <c r="E1836" s="2" t="s">
        <v>620</v>
      </c>
      <c r="F1836" s="2" t="s">
        <v>621</v>
      </c>
      <c r="G1836" s="2" t="s">
        <v>622</v>
      </c>
      <c r="H1836" s="5">
        <v>531.20000000000005</v>
      </c>
      <c r="I1836" s="5">
        <v>213982.52999999997</v>
      </c>
    </row>
    <row r="1837" spans="1:9" outlineLevel="1" x14ac:dyDescent="0.25">
      <c r="A1837" s="2" t="s">
        <v>157</v>
      </c>
      <c r="B1837" s="2" t="s">
        <v>413</v>
      </c>
      <c r="C1837" s="2" t="s">
        <v>603</v>
      </c>
      <c r="D1837" s="2" t="s">
        <v>4</v>
      </c>
      <c r="E1837" s="2" t="s">
        <v>645</v>
      </c>
      <c r="F1837" s="2" t="s">
        <v>646</v>
      </c>
      <c r="G1837" s="2" t="s">
        <v>117</v>
      </c>
      <c r="H1837" s="5">
        <v>-59000</v>
      </c>
      <c r="I1837" s="5">
        <v>154982.52999999997</v>
      </c>
    </row>
    <row r="1838" spans="1:9" outlineLevel="1" x14ac:dyDescent="0.25">
      <c r="A1838" s="2" t="s">
        <v>157</v>
      </c>
      <c r="B1838" s="2" t="s">
        <v>413</v>
      </c>
      <c r="C1838" s="2" t="s">
        <v>3</v>
      </c>
      <c r="D1838" s="2" t="s">
        <v>4</v>
      </c>
      <c r="E1838" s="2" t="s">
        <v>1133</v>
      </c>
      <c r="F1838" s="2" t="s">
        <v>1134</v>
      </c>
      <c r="G1838" s="2" t="s">
        <v>657</v>
      </c>
      <c r="H1838" s="5">
        <v>576.30999999999995</v>
      </c>
      <c r="I1838" s="5">
        <v>155558.83999999997</v>
      </c>
    </row>
    <row r="1839" spans="1:9" outlineLevel="1" x14ac:dyDescent="0.25">
      <c r="A1839" s="2" t="s">
        <v>157</v>
      </c>
      <c r="B1839" s="2" t="s">
        <v>1287</v>
      </c>
      <c r="C1839" s="2" t="s">
        <v>3</v>
      </c>
      <c r="D1839" s="2" t="s">
        <v>4</v>
      </c>
      <c r="E1839" s="2" t="s">
        <v>1236</v>
      </c>
      <c r="F1839" s="2" t="s">
        <v>1237</v>
      </c>
      <c r="G1839" s="2" t="s">
        <v>613</v>
      </c>
      <c r="H1839" s="5">
        <v>50</v>
      </c>
      <c r="I1839" s="5">
        <v>155608.83999999997</v>
      </c>
    </row>
    <row r="1840" spans="1:9" outlineLevel="1" x14ac:dyDescent="0.25">
      <c r="A1840" s="2" t="s">
        <v>157</v>
      </c>
      <c r="B1840" s="2" t="s">
        <v>1287</v>
      </c>
      <c r="C1840" s="2" t="s">
        <v>3</v>
      </c>
      <c r="D1840" s="2" t="s">
        <v>4</v>
      </c>
      <c r="E1840" s="2" t="s">
        <v>684</v>
      </c>
      <c r="F1840" s="2" t="s">
        <v>1288</v>
      </c>
      <c r="G1840" s="2" t="s">
        <v>94</v>
      </c>
      <c r="H1840" s="5">
        <v>88.22</v>
      </c>
      <c r="I1840" s="5">
        <v>155697.05999999997</v>
      </c>
    </row>
    <row r="1841" spans="1:9" outlineLevel="1" x14ac:dyDescent="0.25">
      <c r="A1841" s="2" t="s">
        <v>157</v>
      </c>
      <c r="B1841" s="2" t="s">
        <v>418</v>
      </c>
      <c r="C1841" s="2" t="s">
        <v>3</v>
      </c>
      <c r="D1841" s="2" t="s">
        <v>4</v>
      </c>
      <c r="E1841" s="2" t="s">
        <v>626</v>
      </c>
      <c r="F1841" s="2" t="s">
        <v>637</v>
      </c>
      <c r="G1841" s="2" t="s">
        <v>73</v>
      </c>
      <c r="H1841" s="5">
        <v>1626.09</v>
      </c>
      <c r="I1841" s="5">
        <v>157323.14999999997</v>
      </c>
    </row>
    <row r="1842" spans="1:9" outlineLevel="1" x14ac:dyDescent="0.25">
      <c r="A1842" s="2" t="s">
        <v>157</v>
      </c>
      <c r="B1842" s="2" t="s">
        <v>418</v>
      </c>
      <c r="C1842" s="2" t="s">
        <v>3</v>
      </c>
      <c r="D1842" s="2" t="s">
        <v>4</v>
      </c>
      <c r="E1842" s="2" t="s">
        <v>626</v>
      </c>
      <c r="F1842" s="2" t="s">
        <v>637</v>
      </c>
      <c r="G1842" s="2" t="s">
        <v>73</v>
      </c>
      <c r="H1842" s="5">
        <v>506</v>
      </c>
      <c r="I1842" s="5">
        <v>157829.14999999997</v>
      </c>
    </row>
    <row r="1843" spans="1:9" outlineLevel="1" x14ac:dyDescent="0.25">
      <c r="A1843" s="2" t="s">
        <v>157</v>
      </c>
      <c r="B1843" s="2" t="s">
        <v>418</v>
      </c>
      <c r="C1843" s="2" t="s">
        <v>603</v>
      </c>
      <c r="D1843" s="2" t="s">
        <v>4</v>
      </c>
      <c r="E1843" s="2" t="s">
        <v>604</v>
      </c>
      <c r="F1843" s="2" t="s">
        <v>605</v>
      </c>
      <c r="G1843" s="2" t="s">
        <v>606</v>
      </c>
      <c r="H1843" s="5">
        <v>-89.54</v>
      </c>
      <c r="I1843" s="5">
        <v>157739.60999999996</v>
      </c>
    </row>
    <row r="1844" spans="1:9" outlineLevel="1" x14ac:dyDescent="0.25">
      <c r="A1844" s="2" t="s">
        <v>157</v>
      </c>
      <c r="B1844" s="2" t="s">
        <v>418</v>
      </c>
      <c r="C1844" s="2" t="s">
        <v>3</v>
      </c>
      <c r="D1844" s="2" t="s">
        <v>4</v>
      </c>
      <c r="E1844" s="2" t="s">
        <v>604</v>
      </c>
      <c r="F1844" s="2" t="s">
        <v>652</v>
      </c>
      <c r="G1844" s="2" t="s">
        <v>606</v>
      </c>
      <c r="H1844" s="5">
        <v>89.54</v>
      </c>
      <c r="I1844" s="5">
        <v>157829.14999999997</v>
      </c>
    </row>
    <row r="1845" spans="1:9" outlineLevel="1" x14ac:dyDescent="0.25">
      <c r="A1845" s="2" t="s">
        <v>157</v>
      </c>
      <c r="B1845" s="2" t="s">
        <v>418</v>
      </c>
      <c r="C1845" s="2" t="s">
        <v>3</v>
      </c>
      <c r="D1845" s="2" t="s">
        <v>4</v>
      </c>
      <c r="E1845" s="2" t="s">
        <v>604</v>
      </c>
      <c r="F1845" s="2" t="s">
        <v>652</v>
      </c>
      <c r="G1845" s="2" t="s">
        <v>606</v>
      </c>
      <c r="H1845" s="5">
        <v>0.28000000000000003</v>
      </c>
      <c r="I1845" s="5">
        <v>157829.42999999996</v>
      </c>
    </row>
    <row r="1846" spans="1:9" outlineLevel="1" x14ac:dyDescent="0.25">
      <c r="A1846" s="2" t="s">
        <v>157</v>
      </c>
      <c r="B1846" s="2" t="s">
        <v>1289</v>
      </c>
      <c r="C1846" s="2" t="s">
        <v>3</v>
      </c>
      <c r="D1846" s="2" t="s">
        <v>4</v>
      </c>
      <c r="E1846" s="2" t="s">
        <v>604</v>
      </c>
      <c r="F1846" s="2" t="s">
        <v>607</v>
      </c>
      <c r="G1846" s="2" t="s">
        <v>606</v>
      </c>
      <c r="H1846" s="5">
        <v>14.98</v>
      </c>
      <c r="I1846" s="5">
        <v>157844.40999999997</v>
      </c>
    </row>
    <row r="1847" spans="1:9" outlineLevel="1" x14ac:dyDescent="0.25">
      <c r="A1847" s="2" t="s">
        <v>157</v>
      </c>
      <c r="B1847" s="2" t="s">
        <v>1289</v>
      </c>
      <c r="C1847" s="2" t="s">
        <v>603</v>
      </c>
      <c r="D1847" s="2" t="s">
        <v>4</v>
      </c>
      <c r="E1847" s="2" t="s">
        <v>604</v>
      </c>
      <c r="F1847" s="2" t="s">
        <v>605</v>
      </c>
      <c r="G1847" s="2" t="s">
        <v>606</v>
      </c>
      <c r="H1847" s="5">
        <v>-14.98</v>
      </c>
      <c r="I1847" s="5">
        <v>157829.42999999996</v>
      </c>
    </row>
    <row r="1848" spans="1:9" outlineLevel="1" x14ac:dyDescent="0.25">
      <c r="A1848" s="2" t="s">
        <v>157</v>
      </c>
      <c r="B1848" s="2" t="s">
        <v>1289</v>
      </c>
      <c r="C1848" s="2" t="s">
        <v>3</v>
      </c>
      <c r="D1848" s="2" t="s">
        <v>4</v>
      </c>
      <c r="E1848" s="2" t="s">
        <v>928</v>
      </c>
      <c r="F1848" s="2" t="s">
        <v>1221</v>
      </c>
      <c r="G1848" s="2" t="s">
        <v>718</v>
      </c>
      <c r="H1848" s="5">
        <v>960</v>
      </c>
      <c r="I1848" s="5">
        <v>158789.42999999996</v>
      </c>
    </row>
    <row r="1849" spans="1:9" outlineLevel="1" x14ac:dyDescent="0.25">
      <c r="A1849" s="2" t="s">
        <v>157</v>
      </c>
      <c r="B1849" s="2" t="s">
        <v>1289</v>
      </c>
      <c r="C1849" s="2" t="s">
        <v>3</v>
      </c>
      <c r="D1849" s="2" t="s">
        <v>4</v>
      </c>
      <c r="E1849" s="2" t="s">
        <v>681</v>
      </c>
      <c r="F1849" s="2" t="s">
        <v>1247</v>
      </c>
      <c r="G1849" s="2" t="s">
        <v>137</v>
      </c>
      <c r="H1849" s="5">
        <v>29.99</v>
      </c>
      <c r="I1849" s="5">
        <v>158819.41999999995</v>
      </c>
    </row>
    <row r="1850" spans="1:9" outlineLevel="1" x14ac:dyDescent="0.25">
      <c r="A1850" s="2" t="s">
        <v>157</v>
      </c>
      <c r="B1850" s="2" t="s">
        <v>1289</v>
      </c>
      <c r="C1850" s="2" t="s">
        <v>3</v>
      </c>
      <c r="D1850" s="2" t="s">
        <v>4</v>
      </c>
      <c r="E1850" s="2" t="s">
        <v>604</v>
      </c>
      <c r="F1850" s="2" t="s">
        <v>618</v>
      </c>
      <c r="G1850" s="2" t="s">
        <v>606</v>
      </c>
      <c r="H1850" s="5">
        <v>0.28000000000000003</v>
      </c>
      <c r="I1850" s="5">
        <v>158819.69999999995</v>
      </c>
    </row>
    <row r="1851" spans="1:9" outlineLevel="1" x14ac:dyDescent="0.25">
      <c r="A1851" s="2" t="s">
        <v>157</v>
      </c>
      <c r="B1851" s="2" t="s">
        <v>1290</v>
      </c>
      <c r="C1851" s="2" t="s">
        <v>3</v>
      </c>
      <c r="D1851" s="2" t="s">
        <v>4</v>
      </c>
      <c r="E1851" s="2" t="s">
        <v>873</v>
      </c>
      <c r="F1851" s="2" t="s">
        <v>874</v>
      </c>
      <c r="G1851" s="2" t="s">
        <v>55</v>
      </c>
      <c r="H1851" s="5">
        <v>42.43</v>
      </c>
      <c r="I1851" s="5">
        <v>158862.12999999995</v>
      </c>
    </row>
    <row r="1852" spans="1:9" outlineLevel="1" x14ac:dyDescent="0.25">
      <c r="A1852" s="2" t="s">
        <v>157</v>
      </c>
      <c r="B1852" s="2" t="s">
        <v>1290</v>
      </c>
      <c r="C1852" s="2" t="s">
        <v>3</v>
      </c>
      <c r="D1852" s="2" t="s">
        <v>4</v>
      </c>
      <c r="E1852" s="2" t="s">
        <v>1250</v>
      </c>
      <c r="F1852" s="2" t="s">
        <v>1251</v>
      </c>
      <c r="G1852" s="2" t="s">
        <v>693</v>
      </c>
      <c r="H1852" s="5">
        <v>41.2</v>
      </c>
      <c r="I1852" s="5">
        <v>158903.32999999996</v>
      </c>
    </row>
    <row r="1853" spans="1:9" outlineLevel="1" x14ac:dyDescent="0.25">
      <c r="A1853" s="2" t="s">
        <v>157</v>
      </c>
      <c r="B1853" s="2" t="s">
        <v>1290</v>
      </c>
      <c r="C1853" s="2" t="s">
        <v>3</v>
      </c>
      <c r="D1853" s="2" t="s">
        <v>4</v>
      </c>
      <c r="E1853" s="2" t="s">
        <v>966</v>
      </c>
      <c r="F1853" s="2" t="s">
        <v>1291</v>
      </c>
      <c r="G1853" s="2" t="s">
        <v>968</v>
      </c>
      <c r="H1853" s="5">
        <v>25.42</v>
      </c>
      <c r="I1853" s="5">
        <v>158928.74999999997</v>
      </c>
    </row>
    <row r="1854" spans="1:9" outlineLevel="1" x14ac:dyDescent="0.25">
      <c r="A1854" s="2" t="s">
        <v>157</v>
      </c>
      <c r="B1854" s="2" t="s">
        <v>1292</v>
      </c>
      <c r="C1854" s="2" t="s">
        <v>3</v>
      </c>
      <c r="D1854" s="2" t="s">
        <v>4</v>
      </c>
      <c r="E1854" s="2" t="s">
        <v>1011</v>
      </c>
      <c r="F1854" s="2" t="s">
        <v>1150</v>
      </c>
      <c r="G1854" s="2" t="s">
        <v>778</v>
      </c>
      <c r="H1854" s="5">
        <v>43.9</v>
      </c>
      <c r="I1854" s="5">
        <v>158972.64999999997</v>
      </c>
    </row>
    <row r="1855" spans="1:9" outlineLevel="1" x14ac:dyDescent="0.25">
      <c r="A1855" s="2" t="s">
        <v>157</v>
      </c>
      <c r="B1855" s="2" t="s">
        <v>1292</v>
      </c>
      <c r="C1855" s="2" t="s">
        <v>3</v>
      </c>
      <c r="D1855" s="2" t="s">
        <v>4</v>
      </c>
      <c r="E1855" s="2" t="s">
        <v>4</v>
      </c>
      <c r="F1855" s="2" t="s">
        <v>1177</v>
      </c>
      <c r="G1855" s="2" t="s">
        <v>657</v>
      </c>
      <c r="H1855" s="5">
        <v>103.77</v>
      </c>
      <c r="I1855" s="5">
        <v>159076.41999999995</v>
      </c>
    </row>
    <row r="1856" spans="1:9" outlineLevel="1" x14ac:dyDescent="0.25">
      <c r="A1856" s="2" t="s">
        <v>157</v>
      </c>
      <c r="B1856" s="2" t="s">
        <v>1292</v>
      </c>
      <c r="C1856" s="2" t="s">
        <v>3</v>
      </c>
      <c r="D1856" s="2" t="s">
        <v>4</v>
      </c>
      <c r="E1856" s="2" t="s">
        <v>1045</v>
      </c>
      <c r="F1856" s="2" t="s">
        <v>1240</v>
      </c>
      <c r="G1856" s="2" t="s">
        <v>778</v>
      </c>
      <c r="H1856" s="5">
        <v>295.12</v>
      </c>
      <c r="I1856" s="5">
        <v>159371.53999999995</v>
      </c>
    </row>
    <row r="1857" spans="1:9" outlineLevel="1" x14ac:dyDescent="0.25">
      <c r="A1857" s="2" t="s">
        <v>157</v>
      </c>
      <c r="B1857" s="2" t="s">
        <v>1293</v>
      </c>
      <c r="C1857" s="2" t="s">
        <v>3</v>
      </c>
      <c r="D1857" s="2" t="s">
        <v>4</v>
      </c>
      <c r="E1857" s="2" t="s">
        <v>1023</v>
      </c>
      <c r="F1857" s="2" t="s">
        <v>1239</v>
      </c>
      <c r="G1857" s="2" t="s">
        <v>693</v>
      </c>
      <c r="H1857" s="5">
        <v>639.01</v>
      </c>
      <c r="I1857" s="5">
        <v>160010.54999999996</v>
      </c>
    </row>
    <row r="1858" spans="1:9" outlineLevel="1" x14ac:dyDescent="0.25">
      <c r="A1858" s="2" t="s">
        <v>157</v>
      </c>
      <c r="B1858" s="2" t="s">
        <v>1293</v>
      </c>
      <c r="C1858" s="2" t="s">
        <v>3</v>
      </c>
      <c r="D1858" s="2" t="s">
        <v>4</v>
      </c>
      <c r="E1858" s="2" t="s">
        <v>899</v>
      </c>
      <c r="F1858" s="2" t="s">
        <v>1294</v>
      </c>
      <c r="G1858" s="2" t="s">
        <v>635</v>
      </c>
      <c r="H1858" s="5">
        <v>890.97</v>
      </c>
      <c r="I1858" s="5">
        <v>160901.51999999996</v>
      </c>
    </row>
    <row r="1859" spans="1:9" outlineLevel="1" x14ac:dyDescent="0.25">
      <c r="A1859" s="2" t="s">
        <v>157</v>
      </c>
      <c r="B1859" s="2" t="s">
        <v>1293</v>
      </c>
      <c r="C1859" s="2" t="s">
        <v>3</v>
      </c>
      <c r="D1859" s="2" t="s">
        <v>4</v>
      </c>
      <c r="E1859" s="2" t="s">
        <v>1295</v>
      </c>
      <c r="F1859" s="2" t="s">
        <v>1296</v>
      </c>
      <c r="G1859" s="2" t="s">
        <v>778</v>
      </c>
      <c r="H1859" s="5">
        <v>29.6</v>
      </c>
      <c r="I1859" s="5">
        <v>160931.11999999997</v>
      </c>
    </row>
    <row r="1860" spans="1:9" outlineLevel="1" x14ac:dyDescent="0.25">
      <c r="A1860" s="2" t="s">
        <v>157</v>
      </c>
      <c r="B1860" s="2" t="s">
        <v>1293</v>
      </c>
      <c r="C1860" s="2" t="s">
        <v>3</v>
      </c>
      <c r="D1860" s="2" t="s">
        <v>4</v>
      </c>
      <c r="E1860" s="2" t="s">
        <v>899</v>
      </c>
      <c r="F1860" s="2" t="s">
        <v>900</v>
      </c>
      <c r="G1860" s="2" t="s">
        <v>635</v>
      </c>
      <c r="H1860" s="5">
        <v>610.41</v>
      </c>
      <c r="I1860" s="5">
        <v>161541.52999999997</v>
      </c>
    </row>
    <row r="1861" spans="1:9" outlineLevel="1" x14ac:dyDescent="0.25">
      <c r="A1861" s="2" t="s">
        <v>157</v>
      </c>
      <c r="B1861" s="2" t="s">
        <v>1293</v>
      </c>
      <c r="C1861" s="2" t="s">
        <v>3</v>
      </c>
      <c r="D1861" s="2" t="s">
        <v>4</v>
      </c>
      <c r="E1861" s="2" t="s">
        <v>899</v>
      </c>
      <c r="F1861" s="2" t="s">
        <v>900</v>
      </c>
      <c r="G1861" s="2" t="s">
        <v>635</v>
      </c>
      <c r="H1861" s="5">
        <v>468.18</v>
      </c>
      <c r="I1861" s="5">
        <v>162009.70999999996</v>
      </c>
    </row>
    <row r="1862" spans="1:9" outlineLevel="1" x14ac:dyDescent="0.25">
      <c r="A1862" s="2" t="s">
        <v>157</v>
      </c>
      <c r="B1862" s="2" t="s">
        <v>1297</v>
      </c>
      <c r="C1862" s="2" t="s">
        <v>3</v>
      </c>
      <c r="D1862" s="2" t="s">
        <v>4</v>
      </c>
      <c r="E1862" s="2" t="s">
        <v>653</v>
      </c>
      <c r="F1862" s="2" t="s">
        <v>1298</v>
      </c>
      <c r="G1862" s="2" t="s">
        <v>1299</v>
      </c>
      <c r="H1862" s="5">
        <v>33.5</v>
      </c>
      <c r="I1862" s="5">
        <v>162043.20999999996</v>
      </c>
    </row>
    <row r="1863" spans="1:9" outlineLevel="1" x14ac:dyDescent="0.25">
      <c r="A1863" s="2" t="s">
        <v>157</v>
      </c>
      <c r="B1863" s="2" t="s">
        <v>1297</v>
      </c>
      <c r="C1863" s="2" t="s">
        <v>3</v>
      </c>
      <c r="D1863" s="2" t="s">
        <v>4</v>
      </c>
      <c r="E1863" s="2" t="s">
        <v>4</v>
      </c>
      <c r="F1863" s="2" t="s">
        <v>1300</v>
      </c>
      <c r="G1863" s="2" t="s">
        <v>94</v>
      </c>
      <c r="H1863" s="5">
        <v>99.9</v>
      </c>
      <c r="I1863" s="5">
        <v>162143.10999999996</v>
      </c>
    </row>
    <row r="1864" spans="1:9" outlineLevel="1" x14ac:dyDescent="0.25">
      <c r="A1864" s="2" t="s">
        <v>157</v>
      </c>
      <c r="B1864" s="2" t="s">
        <v>1301</v>
      </c>
      <c r="C1864" s="2" t="s">
        <v>3</v>
      </c>
      <c r="D1864" s="2" t="s">
        <v>4</v>
      </c>
      <c r="E1864" s="2" t="s">
        <v>653</v>
      </c>
      <c r="F1864" s="2" t="s">
        <v>1035</v>
      </c>
      <c r="G1864" s="2" t="s">
        <v>650</v>
      </c>
      <c r="H1864" s="5">
        <v>7.41</v>
      </c>
      <c r="I1864" s="5">
        <v>162150.51999999996</v>
      </c>
    </row>
    <row r="1865" spans="1:9" outlineLevel="1" x14ac:dyDescent="0.25">
      <c r="A1865" s="2" t="s">
        <v>157</v>
      </c>
      <c r="B1865" s="2" t="s">
        <v>1301</v>
      </c>
      <c r="C1865" s="2" t="s">
        <v>3</v>
      </c>
      <c r="D1865" s="2" t="s">
        <v>4</v>
      </c>
      <c r="E1865" s="2" t="s">
        <v>4</v>
      </c>
      <c r="F1865" s="2" t="s">
        <v>1302</v>
      </c>
      <c r="G1865" s="2" t="s">
        <v>778</v>
      </c>
      <c r="H1865" s="5">
        <v>14</v>
      </c>
      <c r="I1865" s="5">
        <v>162164.51999999996</v>
      </c>
    </row>
    <row r="1866" spans="1:9" outlineLevel="1" x14ac:dyDescent="0.25">
      <c r="A1866" s="2" t="s">
        <v>157</v>
      </c>
      <c r="B1866" s="2" t="s">
        <v>1301</v>
      </c>
      <c r="C1866" s="2" t="s">
        <v>3</v>
      </c>
      <c r="D1866" s="2" t="s">
        <v>4</v>
      </c>
      <c r="E1866" s="2" t="s">
        <v>653</v>
      </c>
      <c r="F1866" s="2" t="s">
        <v>1035</v>
      </c>
      <c r="G1866" s="2" t="s">
        <v>650</v>
      </c>
      <c r="H1866" s="5">
        <v>9.14</v>
      </c>
      <c r="I1866" s="5">
        <v>162173.65999999997</v>
      </c>
    </row>
    <row r="1867" spans="1:9" outlineLevel="1" x14ac:dyDescent="0.25">
      <c r="A1867" s="2" t="s">
        <v>157</v>
      </c>
      <c r="B1867" s="2" t="s">
        <v>1301</v>
      </c>
      <c r="C1867" s="2" t="s">
        <v>3</v>
      </c>
      <c r="D1867" s="2" t="s">
        <v>4</v>
      </c>
      <c r="E1867" s="2" t="s">
        <v>1116</v>
      </c>
      <c r="F1867" s="2" t="s">
        <v>1303</v>
      </c>
      <c r="G1867" s="2" t="s">
        <v>710</v>
      </c>
      <c r="H1867" s="5">
        <v>142.80000000000001</v>
      </c>
      <c r="I1867" s="5">
        <v>162316.45999999996</v>
      </c>
    </row>
    <row r="1868" spans="1:9" outlineLevel="1" x14ac:dyDescent="0.25">
      <c r="A1868" s="2" t="s">
        <v>157</v>
      </c>
      <c r="B1868" s="2" t="s">
        <v>1301</v>
      </c>
      <c r="C1868" s="2" t="s">
        <v>3</v>
      </c>
      <c r="D1868" s="2" t="s">
        <v>4</v>
      </c>
      <c r="E1868" s="2" t="s">
        <v>4</v>
      </c>
      <c r="F1868" s="2" t="s">
        <v>1304</v>
      </c>
      <c r="G1868" s="2" t="s">
        <v>778</v>
      </c>
      <c r="H1868" s="5">
        <v>89.99</v>
      </c>
      <c r="I1868" s="5">
        <v>162406.44999999995</v>
      </c>
    </row>
    <row r="1869" spans="1:9" outlineLevel="1" x14ac:dyDescent="0.25">
      <c r="A1869" s="2" t="s">
        <v>157</v>
      </c>
      <c r="B1869" s="2" t="s">
        <v>1301</v>
      </c>
      <c r="C1869" s="2" t="s">
        <v>3</v>
      </c>
      <c r="D1869" s="2" t="s">
        <v>4</v>
      </c>
      <c r="E1869" s="2" t="s">
        <v>653</v>
      </c>
      <c r="F1869" s="2" t="s">
        <v>1035</v>
      </c>
      <c r="G1869" s="2" t="s">
        <v>650</v>
      </c>
      <c r="H1869" s="5">
        <v>76.91</v>
      </c>
      <c r="I1869" s="5">
        <v>162483.35999999996</v>
      </c>
    </row>
    <row r="1870" spans="1:9" outlineLevel="1" x14ac:dyDescent="0.25">
      <c r="A1870" s="2" t="s">
        <v>157</v>
      </c>
      <c r="B1870" s="2" t="s">
        <v>1301</v>
      </c>
      <c r="C1870" s="2" t="s">
        <v>3</v>
      </c>
      <c r="D1870" s="2" t="s">
        <v>4</v>
      </c>
      <c r="E1870" s="2" t="s">
        <v>873</v>
      </c>
      <c r="F1870" s="2" t="s">
        <v>874</v>
      </c>
      <c r="G1870" s="2" t="s">
        <v>55</v>
      </c>
      <c r="H1870" s="5">
        <v>27.79</v>
      </c>
      <c r="I1870" s="5">
        <v>162511.14999999997</v>
      </c>
    </row>
    <row r="1871" spans="1:9" outlineLevel="1" x14ac:dyDescent="0.25">
      <c r="A1871" s="2" t="s">
        <v>157</v>
      </c>
      <c r="B1871" s="2" t="s">
        <v>421</v>
      </c>
      <c r="C1871" s="2" t="s">
        <v>3</v>
      </c>
      <c r="D1871" s="2" t="s">
        <v>4</v>
      </c>
      <c r="E1871" s="2" t="s">
        <v>626</v>
      </c>
      <c r="F1871" s="2" t="s">
        <v>637</v>
      </c>
      <c r="G1871" s="2" t="s">
        <v>73</v>
      </c>
      <c r="H1871" s="5">
        <v>506</v>
      </c>
      <c r="I1871" s="5">
        <v>163017.14999999997</v>
      </c>
    </row>
    <row r="1872" spans="1:9" outlineLevel="1" x14ac:dyDescent="0.25">
      <c r="A1872" s="2" t="s">
        <v>157</v>
      </c>
      <c r="B1872" s="2" t="s">
        <v>421</v>
      </c>
      <c r="C1872" s="2" t="s">
        <v>3</v>
      </c>
      <c r="D1872" s="2" t="s">
        <v>4</v>
      </c>
      <c r="E1872" s="2" t="s">
        <v>776</v>
      </c>
      <c r="F1872" s="2" t="s">
        <v>777</v>
      </c>
      <c r="G1872" s="2" t="s">
        <v>778</v>
      </c>
      <c r="H1872" s="5">
        <v>17.899999999999999</v>
      </c>
      <c r="I1872" s="5">
        <v>163035.04999999996</v>
      </c>
    </row>
    <row r="1873" spans="1:9" outlineLevel="1" x14ac:dyDescent="0.25">
      <c r="A1873" s="2" t="s">
        <v>157</v>
      </c>
      <c r="B1873" s="2" t="s">
        <v>421</v>
      </c>
      <c r="C1873" s="2" t="s">
        <v>3</v>
      </c>
      <c r="D1873" s="2" t="s">
        <v>4</v>
      </c>
      <c r="E1873" s="2" t="s">
        <v>987</v>
      </c>
      <c r="F1873" s="2" t="s">
        <v>1122</v>
      </c>
      <c r="G1873" s="2" t="s">
        <v>606</v>
      </c>
      <c r="H1873" s="5">
        <v>200</v>
      </c>
      <c r="I1873" s="5">
        <v>163235.04999999996</v>
      </c>
    </row>
    <row r="1874" spans="1:9" outlineLevel="1" x14ac:dyDescent="0.25">
      <c r="A1874" s="2" t="s">
        <v>157</v>
      </c>
      <c r="B1874" s="2" t="s">
        <v>421</v>
      </c>
      <c r="C1874" s="2" t="s">
        <v>3</v>
      </c>
      <c r="D1874" s="2" t="s">
        <v>4</v>
      </c>
      <c r="E1874" s="2" t="s">
        <v>899</v>
      </c>
      <c r="F1874" s="2" t="s">
        <v>900</v>
      </c>
      <c r="G1874" s="2" t="s">
        <v>635</v>
      </c>
      <c r="H1874" s="5">
        <v>8</v>
      </c>
      <c r="I1874" s="5">
        <v>163243.04999999996</v>
      </c>
    </row>
    <row r="1875" spans="1:9" outlineLevel="1" x14ac:dyDescent="0.25">
      <c r="A1875" s="2" t="s">
        <v>157</v>
      </c>
      <c r="B1875" s="2" t="s">
        <v>421</v>
      </c>
      <c r="C1875" s="2" t="s">
        <v>3</v>
      </c>
      <c r="D1875" s="2" t="s">
        <v>4</v>
      </c>
      <c r="E1875" s="2" t="s">
        <v>780</v>
      </c>
      <c r="F1875" s="2" t="s">
        <v>1067</v>
      </c>
      <c r="G1875" s="2" t="s">
        <v>778</v>
      </c>
      <c r="H1875" s="5">
        <v>13.71</v>
      </c>
      <c r="I1875" s="5">
        <v>163256.75999999995</v>
      </c>
    </row>
    <row r="1876" spans="1:9" outlineLevel="1" x14ac:dyDescent="0.25">
      <c r="A1876" s="2" t="s">
        <v>157</v>
      </c>
      <c r="B1876" s="2" t="s">
        <v>421</v>
      </c>
      <c r="C1876" s="2" t="s">
        <v>3</v>
      </c>
      <c r="D1876" s="2" t="s">
        <v>4</v>
      </c>
      <c r="E1876" s="2" t="s">
        <v>4</v>
      </c>
      <c r="F1876" s="2" t="s">
        <v>1305</v>
      </c>
      <c r="G1876" s="2" t="s">
        <v>635</v>
      </c>
      <c r="H1876" s="5">
        <v>17.72</v>
      </c>
      <c r="I1876" s="5">
        <v>163274.47999999995</v>
      </c>
    </row>
    <row r="1877" spans="1:9" outlineLevel="1" x14ac:dyDescent="0.25">
      <c r="A1877" s="2" t="s">
        <v>157</v>
      </c>
      <c r="B1877" s="2" t="s">
        <v>421</v>
      </c>
      <c r="C1877" s="2" t="s">
        <v>3</v>
      </c>
      <c r="D1877" s="2" t="s">
        <v>4</v>
      </c>
      <c r="E1877" s="2" t="s">
        <v>821</v>
      </c>
      <c r="F1877" s="2" t="s">
        <v>1306</v>
      </c>
      <c r="G1877" s="2" t="s">
        <v>778</v>
      </c>
      <c r="H1877" s="5">
        <v>75.349999999999994</v>
      </c>
      <c r="I1877" s="5">
        <v>163349.82999999996</v>
      </c>
    </row>
    <row r="1878" spans="1:9" outlineLevel="1" x14ac:dyDescent="0.25">
      <c r="A1878" s="2" t="s">
        <v>157</v>
      </c>
      <c r="B1878" s="2" t="s">
        <v>427</v>
      </c>
      <c r="C1878" s="2" t="s">
        <v>3</v>
      </c>
      <c r="D1878" s="2" t="s">
        <v>4</v>
      </c>
      <c r="E1878" s="2" t="s">
        <v>21</v>
      </c>
      <c r="F1878" s="2" t="s">
        <v>1112</v>
      </c>
      <c r="G1878" s="2" t="s">
        <v>616</v>
      </c>
      <c r="H1878" s="5">
        <v>963.05</v>
      </c>
      <c r="I1878" s="5">
        <v>164312.87999999995</v>
      </c>
    </row>
    <row r="1879" spans="1:9" outlineLevel="1" x14ac:dyDescent="0.25">
      <c r="A1879" s="2" t="s">
        <v>157</v>
      </c>
      <c r="B1879" s="2" t="s">
        <v>427</v>
      </c>
      <c r="C1879" s="2" t="s">
        <v>3</v>
      </c>
      <c r="D1879" s="2" t="s">
        <v>4</v>
      </c>
      <c r="E1879" s="2" t="s">
        <v>924</v>
      </c>
      <c r="F1879" s="2" t="s">
        <v>1191</v>
      </c>
      <c r="G1879" s="2" t="s">
        <v>94</v>
      </c>
      <c r="H1879" s="5">
        <v>6</v>
      </c>
      <c r="I1879" s="5">
        <v>164318.87999999995</v>
      </c>
    </row>
    <row r="1880" spans="1:9" outlineLevel="1" x14ac:dyDescent="0.25">
      <c r="A1880" s="2" t="s">
        <v>157</v>
      </c>
      <c r="B1880" s="2" t="s">
        <v>427</v>
      </c>
      <c r="C1880" s="2" t="s">
        <v>3</v>
      </c>
      <c r="D1880" s="2" t="s">
        <v>4</v>
      </c>
      <c r="E1880" s="2" t="s">
        <v>734</v>
      </c>
      <c r="F1880" s="2" t="s">
        <v>735</v>
      </c>
      <c r="G1880" s="2" t="s">
        <v>616</v>
      </c>
      <c r="H1880" s="5">
        <v>3612.97</v>
      </c>
      <c r="I1880" s="5">
        <v>167931.84999999995</v>
      </c>
    </row>
    <row r="1881" spans="1:9" outlineLevel="1" x14ac:dyDescent="0.25">
      <c r="A1881" s="2" t="s">
        <v>157</v>
      </c>
      <c r="B1881" s="2" t="s">
        <v>427</v>
      </c>
      <c r="C1881" s="2" t="s">
        <v>3</v>
      </c>
      <c r="D1881" s="2" t="s">
        <v>4</v>
      </c>
      <c r="E1881" s="2" t="s">
        <v>604</v>
      </c>
      <c r="F1881" s="2" t="s">
        <v>652</v>
      </c>
      <c r="G1881" s="2" t="s">
        <v>606</v>
      </c>
      <c r="H1881" s="5">
        <v>420.33</v>
      </c>
      <c r="I1881" s="5">
        <v>168352.17999999993</v>
      </c>
    </row>
    <row r="1882" spans="1:9" outlineLevel="1" x14ac:dyDescent="0.25">
      <c r="A1882" s="2" t="s">
        <v>157</v>
      </c>
      <c r="B1882" s="2" t="s">
        <v>428</v>
      </c>
      <c r="C1882" s="2" t="s">
        <v>3</v>
      </c>
      <c r="D1882" s="2" t="s">
        <v>4</v>
      </c>
      <c r="E1882" s="2" t="s">
        <v>966</v>
      </c>
      <c r="F1882" s="2" t="s">
        <v>1307</v>
      </c>
      <c r="G1882" s="2" t="s">
        <v>968</v>
      </c>
      <c r="H1882" s="5">
        <v>500.38</v>
      </c>
      <c r="I1882" s="5">
        <v>168852.55999999994</v>
      </c>
    </row>
    <row r="1883" spans="1:9" outlineLevel="1" x14ac:dyDescent="0.25">
      <c r="A1883" s="2" t="s">
        <v>157</v>
      </c>
      <c r="B1883" s="2" t="s">
        <v>428</v>
      </c>
      <c r="C1883" s="2" t="s">
        <v>3</v>
      </c>
      <c r="D1883" s="2" t="s">
        <v>4</v>
      </c>
      <c r="E1883" s="2" t="s">
        <v>614</v>
      </c>
      <c r="F1883" s="2" t="s">
        <v>615</v>
      </c>
      <c r="G1883" s="2" t="s">
        <v>616</v>
      </c>
      <c r="H1883" s="5">
        <v>1200</v>
      </c>
      <c r="I1883" s="5">
        <v>170052.55999999994</v>
      </c>
    </row>
    <row r="1884" spans="1:9" outlineLevel="1" x14ac:dyDescent="0.25">
      <c r="A1884" s="2" t="s">
        <v>157</v>
      </c>
      <c r="B1884" s="2" t="s">
        <v>428</v>
      </c>
      <c r="C1884" s="2" t="s">
        <v>3</v>
      </c>
      <c r="D1884" s="2" t="s">
        <v>4</v>
      </c>
      <c r="E1884" s="2" t="s">
        <v>684</v>
      </c>
      <c r="F1884" s="2" t="s">
        <v>1308</v>
      </c>
      <c r="G1884" s="2" t="s">
        <v>94</v>
      </c>
      <c r="H1884" s="5">
        <v>337.5</v>
      </c>
      <c r="I1884" s="5">
        <v>170390.05999999994</v>
      </c>
    </row>
    <row r="1885" spans="1:9" outlineLevel="1" x14ac:dyDescent="0.25">
      <c r="A1885" s="2" t="s">
        <v>157</v>
      </c>
      <c r="B1885" s="2" t="s">
        <v>428</v>
      </c>
      <c r="C1885" s="2" t="s">
        <v>3</v>
      </c>
      <c r="D1885" s="2" t="s">
        <v>4</v>
      </c>
      <c r="E1885" s="2" t="s">
        <v>1126</v>
      </c>
      <c r="F1885" s="2" t="s">
        <v>1309</v>
      </c>
      <c r="G1885" s="2" t="s">
        <v>606</v>
      </c>
      <c r="H1885" s="5">
        <v>63.91</v>
      </c>
      <c r="I1885" s="5">
        <v>170453.96999999994</v>
      </c>
    </row>
    <row r="1886" spans="1:9" outlineLevel="1" x14ac:dyDescent="0.25">
      <c r="A1886" s="2" t="s">
        <v>157</v>
      </c>
      <c r="B1886" s="2" t="s">
        <v>428</v>
      </c>
      <c r="C1886" s="2" t="s">
        <v>3</v>
      </c>
      <c r="D1886" s="2" t="s">
        <v>4</v>
      </c>
      <c r="E1886" s="2" t="s">
        <v>1126</v>
      </c>
      <c r="F1886" s="2" t="s">
        <v>1310</v>
      </c>
      <c r="G1886" s="2" t="s">
        <v>1093</v>
      </c>
      <c r="H1886" s="5">
        <v>521.69000000000005</v>
      </c>
      <c r="I1886" s="5">
        <v>170975.65999999995</v>
      </c>
    </row>
    <row r="1887" spans="1:9" outlineLevel="1" x14ac:dyDescent="0.25">
      <c r="A1887" s="2" t="s">
        <v>157</v>
      </c>
      <c r="B1887" s="2" t="s">
        <v>428</v>
      </c>
      <c r="C1887" s="2" t="s">
        <v>3</v>
      </c>
      <c r="D1887" s="2" t="s">
        <v>4</v>
      </c>
      <c r="E1887" s="2" t="s">
        <v>604</v>
      </c>
      <c r="F1887" s="2" t="s">
        <v>618</v>
      </c>
      <c r="G1887" s="2" t="s">
        <v>606</v>
      </c>
      <c r="H1887" s="5">
        <v>19.28</v>
      </c>
      <c r="I1887" s="5">
        <v>170994.93999999994</v>
      </c>
    </row>
    <row r="1888" spans="1:9" outlineLevel="1" x14ac:dyDescent="0.25">
      <c r="A1888" s="2" t="s">
        <v>157</v>
      </c>
      <c r="B1888" s="2" t="s">
        <v>428</v>
      </c>
      <c r="C1888" s="2" t="s">
        <v>3</v>
      </c>
      <c r="D1888" s="2" t="s">
        <v>4</v>
      </c>
      <c r="E1888" s="2" t="s">
        <v>987</v>
      </c>
      <c r="F1888" s="2" t="s">
        <v>988</v>
      </c>
      <c r="G1888" s="2" t="s">
        <v>613</v>
      </c>
      <c r="H1888" s="5">
        <v>50.4</v>
      </c>
      <c r="I1888" s="5">
        <v>171045.33999999994</v>
      </c>
    </row>
    <row r="1889" spans="1:9" outlineLevel="1" x14ac:dyDescent="0.25">
      <c r="A1889" s="2" t="s">
        <v>157</v>
      </c>
      <c r="B1889" s="2" t="s">
        <v>428</v>
      </c>
      <c r="C1889" s="2" t="s">
        <v>3</v>
      </c>
      <c r="D1889" s="2" t="s">
        <v>4</v>
      </c>
      <c r="E1889" s="2" t="s">
        <v>1116</v>
      </c>
      <c r="F1889" s="2" t="s">
        <v>1117</v>
      </c>
      <c r="G1889" s="2" t="s">
        <v>674</v>
      </c>
      <c r="H1889" s="5">
        <v>59</v>
      </c>
      <c r="I1889" s="5">
        <v>171104.33999999994</v>
      </c>
    </row>
    <row r="1890" spans="1:9" outlineLevel="1" x14ac:dyDescent="0.25">
      <c r="A1890" s="2" t="s">
        <v>157</v>
      </c>
      <c r="B1890" s="2" t="s">
        <v>428</v>
      </c>
      <c r="C1890" s="2" t="s">
        <v>3</v>
      </c>
      <c r="D1890" s="2" t="s">
        <v>4</v>
      </c>
      <c r="E1890" s="2" t="s">
        <v>983</v>
      </c>
      <c r="F1890" s="2" t="s">
        <v>984</v>
      </c>
      <c r="G1890" s="2" t="s">
        <v>613</v>
      </c>
      <c r="H1890" s="5">
        <v>26.14</v>
      </c>
      <c r="I1890" s="5">
        <v>171130.47999999995</v>
      </c>
    </row>
    <row r="1891" spans="1:9" outlineLevel="1" x14ac:dyDescent="0.25">
      <c r="A1891" s="2" t="s">
        <v>157</v>
      </c>
      <c r="B1891" s="2" t="s">
        <v>428</v>
      </c>
      <c r="C1891" s="2" t="s">
        <v>3</v>
      </c>
      <c r="D1891" s="2" t="s">
        <v>4</v>
      </c>
      <c r="E1891" s="2" t="s">
        <v>917</v>
      </c>
      <c r="F1891" s="2" t="s">
        <v>1311</v>
      </c>
      <c r="G1891" s="2" t="s">
        <v>778</v>
      </c>
      <c r="H1891" s="5">
        <v>61.02</v>
      </c>
      <c r="I1891" s="5">
        <v>171191.49999999994</v>
      </c>
    </row>
    <row r="1892" spans="1:9" outlineLevel="1" x14ac:dyDescent="0.25">
      <c r="A1892" s="2" t="s">
        <v>157</v>
      </c>
      <c r="B1892" s="2" t="s">
        <v>428</v>
      </c>
      <c r="C1892" s="2" t="s">
        <v>3</v>
      </c>
      <c r="D1892" s="2" t="s">
        <v>4</v>
      </c>
      <c r="E1892" s="2" t="s">
        <v>608</v>
      </c>
      <c r="F1892" s="2" t="s">
        <v>609</v>
      </c>
      <c r="G1892" s="2" t="s">
        <v>610</v>
      </c>
      <c r="H1892" s="5">
        <v>57</v>
      </c>
      <c r="I1892" s="5">
        <v>171248.49999999994</v>
      </c>
    </row>
    <row r="1893" spans="1:9" outlineLevel="1" x14ac:dyDescent="0.25">
      <c r="A1893" s="2" t="s">
        <v>157</v>
      </c>
      <c r="B1893" s="2" t="s">
        <v>428</v>
      </c>
      <c r="C1893" s="2" t="s">
        <v>3</v>
      </c>
      <c r="D1893" s="2" t="s">
        <v>4</v>
      </c>
      <c r="E1893" s="2" t="s">
        <v>1069</v>
      </c>
      <c r="F1893" s="2" t="s">
        <v>1070</v>
      </c>
      <c r="G1893" s="2" t="s">
        <v>1071</v>
      </c>
      <c r="H1893" s="5">
        <v>43.41</v>
      </c>
      <c r="I1893" s="5">
        <v>171291.90999999995</v>
      </c>
    </row>
    <row r="1894" spans="1:9" outlineLevel="1" x14ac:dyDescent="0.25">
      <c r="A1894" s="2" t="s">
        <v>157</v>
      </c>
      <c r="B1894" s="2" t="s">
        <v>428</v>
      </c>
      <c r="C1894" s="2" t="s">
        <v>3</v>
      </c>
      <c r="D1894" s="2" t="s">
        <v>4</v>
      </c>
      <c r="E1894" s="2" t="s">
        <v>987</v>
      </c>
      <c r="F1894" s="2" t="s">
        <v>1312</v>
      </c>
      <c r="G1894" s="2" t="s">
        <v>94</v>
      </c>
      <c r="H1894" s="5">
        <v>124.99</v>
      </c>
      <c r="I1894" s="5">
        <v>171416.89999999994</v>
      </c>
    </row>
    <row r="1895" spans="1:9" outlineLevel="1" x14ac:dyDescent="0.25">
      <c r="A1895" s="2" t="s">
        <v>157</v>
      </c>
      <c r="B1895" s="2" t="s">
        <v>428</v>
      </c>
      <c r="C1895" s="2" t="s">
        <v>3</v>
      </c>
      <c r="D1895" s="2" t="s">
        <v>4</v>
      </c>
      <c r="E1895" s="2" t="s">
        <v>4</v>
      </c>
      <c r="F1895" s="2" t="s">
        <v>1074</v>
      </c>
      <c r="G1895" s="2" t="s">
        <v>31</v>
      </c>
      <c r="H1895" s="5">
        <v>343.7</v>
      </c>
      <c r="I1895" s="5">
        <v>171760.59999999995</v>
      </c>
    </row>
    <row r="1896" spans="1:9" outlineLevel="1" x14ac:dyDescent="0.25">
      <c r="A1896" s="2" t="s">
        <v>157</v>
      </c>
      <c r="B1896" s="2" t="s">
        <v>428</v>
      </c>
      <c r="C1896" s="2" t="s">
        <v>3</v>
      </c>
      <c r="D1896" s="2" t="s">
        <v>4</v>
      </c>
      <c r="E1896" s="2" t="s">
        <v>611</v>
      </c>
      <c r="F1896" s="2" t="s">
        <v>612</v>
      </c>
      <c r="G1896" s="2" t="s">
        <v>613</v>
      </c>
      <c r="H1896" s="5">
        <v>119</v>
      </c>
      <c r="I1896" s="5">
        <v>171879.59999999995</v>
      </c>
    </row>
    <row r="1897" spans="1:9" outlineLevel="1" x14ac:dyDescent="0.25">
      <c r="A1897" s="2" t="s">
        <v>157</v>
      </c>
      <c r="B1897" s="2" t="s">
        <v>429</v>
      </c>
      <c r="C1897" s="2" t="s">
        <v>3</v>
      </c>
      <c r="D1897" s="2" t="s">
        <v>4</v>
      </c>
      <c r="E1897" s="2" t="s">
        <v>1069</v>
      </c>
      <c r="F1897" s="2" t="s">
        <v>1070</v>
      </c>
      <c r="G1897" s="2" t="s">
        <v>1071</v>
      </c>
      <c r="H1897" s="5">
        <v>46.24</v>
      </c>
      <c r="I1897" s="5">
        <v>171925.83999999994</v>
      </c>
    </row>
    <row r="1898" spans="1:9" outlineLevel="1" x14ac:dyDescent="0.25">
      <c r="A1898" s="2" t="s">
        <v>157</v>
      </c>
      <c r="B1898" s="2" t="s">
        <v>429</v>
      </c>
      <c r="C1898" s="2" t="s">
        <v>3</v>
      </c>
      <c r="D1898" s="2" t="s">
        <v>4</v>
      </c>
      <c r="E1898" s="2" t="s">
        <v>1313</v>
      </c>
      <c r="F1898" s="2" t="s">
        <v>1314</v>
      </c>
      <c r="G1898" s="2" t="s">
        <v>635</v>
      </c>
      <c r="H1898" s="5">
        <v>6.06</v>
      </c>
      <c r="I1898" s="5">
        <v>171931.89999999994</v>
      </c>
    </row>
    <row r="1899" spans="1:9" outlineLevel="1" x14ac:dyDescent="0.25">
      <c r="A1899" s="2" t="s">
        <v>157</v>
      </c>
      <c r="B1899" s="2" t="s">
        <v>429</v>
      </c>
      <c r="C1899" s="2" t="s">
        <v>3</v>
      </c>
      <c r="D1899" s="2" t="s">
        <v>4</v>
      </c>
      <c r="E1899" s="2" t="s">
        <v>4</v>
      </c>
      <c r="F1899" s="2" t="s">
        <v>1315</v>
      </c>
      <c r="G1899" s="2" t="s">
        <v>778</v>
      </c>
      <c r="H1899" s="5">
        <v>40.26</v>
      </c>
      <c r="I1899" s="5">
        <v>171972.15999999995</v>
      </c>
    </row>
    <row r="1900" spans="1:9" outlineLevel="1" x14ac:dyDescent="0.25">
      <c r="A1900" s="2" t="s">
        <v>157</v>
      </c>
      <c r="B1900" s="2" t="s">
        <v>429</v>
      </c>
      <c r="C1900" s="2" t="s">
        <v>3</v>
      </c>
      <c r="D1900" s="2" t="s">
        <v>4</v>
      </c>
      <c r="E1900" s="2" t="s">
        <v>780</v>
      </c>
      <c r="F1900" s="2" t="s">
        <v>1067</v>
      </c>
      <c r="G1900" s="2" t="s">
        <v>778</v>
      </c>
      <c r="H1900" s="5">
        <v>13.71</v>
      </c>
      <c r="I1900" s="5">
        <v>171985.86999999994</v>
      </c>
    </row>
    <row r="1901" spans="1:9" outlineLevel="1" x14ac:dyDescent="0.25">
      <c r="A1901" s="2" t="s">
        <v>157</v>
      </c>
      <c r="B1901" s="2" t="s">
        <v>1316</v>
      </c>
      <c r="C1901" s="2" t="s">
        <v>3</v>
      </c>
      <c r="D1901" s="2" t="s">
        <v>4</v>
      </c>
      <c r="E1901" s="2" t="s">
        <v>626</v>
      </c>
      <c r="F1901" s="2" t="s">
        <v>1078</v>
      </c>
      <c r="G1901" s="2" t="s">
        <v>606</v>
      </c>
      <c r="H1901" s="5">
        <v>598.92999999999995</v>
      </c>
      <c r="I1901" s="5">
        <v>172584.79999999993</v>
      </c>
    </row>
    <row r="1902" spans="1:9" outlineLevel="1" x14ac:dyDescent="0.25">
      <c r="A1902" s="2" t="s">
        <v>157</v>
      </c>
      <c r="B1902" s="2" t="s">
        <v>1316</v>
      </c>
      <c r="C1902" s="2" t="s">
        <v>3</v>
      </c>
      <c r="D1902" s="2" t="s">
        <v>4</v>
      </c>
      <c r="E1902" s="2" t="s">
        <v>1317</v>
      </c>
      <c r="F1902" s="2" t="s">
        <v>1318</v>
      </c>
      <c r="G1902" s="2" t="s">
        <v>613</v>
      </c>
      <c r="H1902" s="5">
        <v>74.040000000000006</v>
      </c>
      <c r="I1902" s="5">
        <v>172658.83999999994</v>
      </c>
    </row>
    <row r="1903" spans="1:9" outlineLevel="1" x14ac:dyDescent="0.25">
      <c r="A1903" s="2" t="s">
        <v>157</v>
      </c>
      <c r="B1903" s="2" t="s">
        <v>1316</v>
      </c>
      <c r="C1903" s="2" t="s">
        <v>3</v>
      </c>
      <c r="D1903" s="2" t="s">
        <v>4</v>
      </c>
      <c r="E1903" s="2" t="s">
        <v>1236</v>
      </c>
      <c r="F1903" s="2" t="s">
        <v>1266</v>
      </c>
      <c r="G1903" s="2" t="s">
        <v>613</v>
      </c>
      <c r="H1903" s="5">
        <v>79</v>
      </c>
      <c r="I1903" s="5">
        <v>172737.83999999994</v>
      </c>
    </row>
    <row r="1904" spans="1:9" outlineLevel="1" x14ac:dyDescent="0.25">
      <c r="A1904" s="2" t="s">
        <v>157</v>
      </c>
      <c r="B1904" s="2" t="s">
        <v>1316</v>
      </c>
      <c r="C1904" s="2" t="s">
        <v>3</v>
      </c>
      <c r="D1904" s="2" t="s">
        <v>4</v>
      </c>
      <c r="E1904" s="2" t="s">
        <v>966</v>
      </c>
      <c r="F1904" s="2" t="s">
        <v>1319</v>
      </c>
      <c r="G1904" s="2" t="s">
        <v>968</v>
      </c>
      <c r="H1904" s="5">
        <v>572.84</v>
      </c>
      <c r="I1904" s="5">
        <v>173310.67999999993</v>
      </c>
    </row>
    <row r="1905" spans="1:9" outlineLevel="1" x14ac:dyDescent="0.25">
      <c r="A1905" s="2" t="s">
        <v>157</v>
      </c>
      <c r="B1905" s="2" t="s">
        <v>1316</v>
      </c>
      <c r="C1905" s="2" t="s">
        <v>3</v>
      </c>
      <c r="D1905" s="2" t="s">
        <v>4</v>
      </c>
      <c r="E1905" s="2" t="s">
        <v>4</v>
      </c>
      <c r="F1905" s="2" t="s">
        <v>1320</v>
      </c>
      <c r="G1905" s="2" t="s">
        <v>778</v>
      </c>
      <c r="H1905" s="5">
        <v>47.1</v>
      </c>
      <c r="I1905" s="5">
        <v>173357.77999999994</v>
      </c>
    </row>
    <row r="1906" spans="1:9" outlineLevel="1" x14ac:dyDescent="0.25">
      <c r="A1906" s="2" t="s">
        <v>157</v>
      </c>
      <c r="B1906" s="2" t="s">
        <v>1321</v>
      </c>
      <c r="C1906" s="2" t="s">
        <v>3</v>
      </c>
      <c r="D1906" s="2" t="s">
        <v>4</v>
      </c>
      <c r="E1906" s="2" t="s">
        <v>703</v>
      </c>
      <c r="F1906" s="2" t="s">
        <v>704</v>
      </c>
      <c r="G1906" s="2" t="s">
        <v>657</v>
      </c>
      <c r="H1906" s="5">
        <v>99.5</v>
      </c>
      <c r="I1906" s="5">
        <v>173457.27999999994</v>
      </c>
    </row>
    <row r="1907" spans="1:9" outlineLevel="1" x14ac:dyDescent="0.25">
      <c r="A1907" s="2" t="s">
        <v>157</v>
      </c>
      <c r="B1907" s="2" t="s">
        <v>1321</v>
      </c>
      <c r="C1907" s="2" t="s">
        <v>3</v>
      </c>
      <c r="D1907" s="2" t="s">
        <v>4</v>
      </c>
      <c r="E1907" s="2" t="s">
        <v>620</v>
      </c>
      <c r="F1907" s="2" t="s">
        <v>621</v>
      </c>
      <c r="G1907" s="2" t="s">
        <v>622</v>
      </c>
      <c r="H1907" s="5">
        <v>372</v>
      </c>
      <c r="I1907" s="5">
        <v>173829.27999999994</v>
      </c>
    </row>
    <row r="1908" spans="1:9" outlineLevel="1" x14ac:dyDescent="0.25">
      <c r="A1908" s="2" t="s">
        <v>157</v>
      </c>
      <c r="B1908" s="2" t="s">
        <v>1321</v>
      </c>
      <c r="C1908" s="2" t="s">
        <v>3</v>
      </c>
      <c r="D1908" s="2" t="s">
        <v>4</v>
      </c>
      <c r="E1908" s="2" t="s">
        <v>519</v>
      </c>
      <c r="F1908" s="2" t="s">
        <v>1322</v>
      </c>
      <c r="G1908" s="2" t="s">
        <v>693</v>
      </c>
      <c r="H1908" s="5">
        <v>75</v>
      </c>
      <c r="I1908" s="5">
        <v>173904.27999999994</v>
      </c>
    </row>
    <row r="1909" spans="1:9" outlineLevel="1" x14ac:dyDescent="0.25">
      <c r="A1909" s="2" t="s">
        <v>157</v>
      </c>
      <c r="B1909" s="2" t="s">
        <v>1321</v>
      </c>
      <c r="C1909" s="2" t="s">
        <v>3</v>
      </c>
      <c r="D1909" s="2" t="s">
        <v>4</v>
      </c>
      <c r="E1909" s="2" t="s">
        <v>648</v>
      </c>
      <c r="F1909" s="2" t="s">
        <v>890</v>
      </c>
      <c r="G1909" s="2" t="s">
        <v>650</v>
      </c>
      <c r="H1909" s="5">
        <v>48.27</v>
      </c>
      <c r="I1909" s="5">
        <v>173952.54999999993</v>
      </c>
    </row>
    <row r="1910" spans="1:9" outlineLevel="1" x14ac:dyDescent="0.25">
      <c r="A1910" s="2" t="s">
        <v>157</v>
      </c>
      <c r="B1910" s="2" t="s">
        <v>1321</v>
      </c>
      <c r="C1910" s="2" t="s">
        <v>3</v>
      </c>
      <c r="D1910" s="2" t="s">
        <v>4</v>
      </c>
      <c r="E1910" s="2" t="s">
        <v>924</v>
      </c>
      <c r="F1910" s="2" t="s">
        <v>1203</v>
      </c>
      <c r="G1910" s="2" t="s">
        <v>94</v>
      </c>
      <c r="H1910" s="5">
        <v>60</v>
      </c>
      <c r="I1910" s="5">
        <v>174012.54999999993</v>
      </c>
    </row>
    <row r="1911" spans="1:9" outlineLevel="1" x14ac:dyDescent="0.25">
      <c r="A1911" s="2" t="s">
        <v>157</v>
      </c>
      <c r="B1911" s="2" t="s">
        <v>1323</v>
      </c>
      <c r="C1911" s="2" t="s">
        <v>3</v>
      </c>
      <c r="D1911" s="2" t="s">
        <v>4</v>
      </c>
      <c r="E1911" s="2" t="s">
        <v>703</v>
      </c>
      <c r="F1911" s="2" t="s">
        <v>704</v>
      </c>
      <c r="G1911" s="2" t="s">
        <v>657</v>
      </c>
      <c r="H1911" s="5">
        <v>499.5</v>
      </c>
      <c r="I1911" s="5">
        <v>174512.04999999993</v>
      </c>
    </row>
    <row r="1912" spans="1:9" outlineLevel="1" x14ac:dyDescent="0.25">
      <c r="A1912" s="2" t="s">
        <v>157</v>
      </c>
      <c r="B1912" s="2" t="s">
        <v>1323</v>
      </c>
      <c r="C1912" s="2" t="s">
        <v>3</v>
      </c>
      <c r="D1912" s="2" t="s">
        <v>4</v>
      </c>
      <c r="E1912" s="2" t="s">
        <v>4</v>
      </c>
      <c r="F1912" s="2" t="s">
        <v>1324</v>
      </c>
      <c r="G1912" s="2" t="s">
        <v>778</v>
      </c>
      <c r="H1912" s="5">
        <v>9.9499999999999993</v>
      </c>
      <c r="I1912" s="5">
        <v>174521.99999999994</v>
      </c>
    </row>
    <row r="1913" spans="1:9" outlineLevel="1" x14ac:dyDescent="0.25">
      <c r="A1913" s="2" t="s">
        <v>157</v>
      </c>
      <c r="B1913" s="2" t="s">
        <v>1323</v>
      </c>
      <c r="C1913" s="2" t="s">
        <v>3</v>
      </c>
      <c r="D1913" s="2" t="s">
        <v>4</v>
      </c>
      <c r="E1913" s="2" t="s">
        <v>4</v>
      </c>
      <c r="F1913" s="2" t="s">
        <v>1325</v>
      </c>
      <c r="G1913" s="2" t="s">
        <v>778</v>
      </c>
      <c r="H1913" s="5">
        <v>2.95</v>
      </c>
      <c r="I1913" s="5">
        <v>174524.94999999995</v>
      </c>
    </row>
    <row r="1914" spans="1:9" outlineLevel="1" x14ac:dyDescent="0.25">
      <c r="A1914" s="2" t="s">
        <v>157</v>
      </c>
      <c r="B1914" s="2" t="s">
        <v>1323</v>
      </c>
      <c r="C1914" s="2" t="s">
        <v>3</v>
      </c>
      <c r="D1914" s="2" t="s">
        <v>4</v>
      </c>
      <c r="E1914" s="2" t="s">
        <v>757</v>
      </c>
      <c r="F1914" s="2" t="s">
        <v>1124</v>
      </c>
      <c r="G1914" s="2" t="s">
        <v>693</v>
      </c>
      <c r="H1914" s="5">
        <v>9</v>
      </c>
      <c r="I1914" s="5">
        <v>174533.94999999995</v>
      </c>
    </row>
    <row r="1915" spans="1:9" outlineLevel="1" x14ac:dyDescent="0.25">
      <c r="A1915" s="2" t="s">
        <v>157</v>
      </c>
      <c r="B1915" s="2" t="s">
        <v>431</v>
      </c>
      <c r="C1915" s="2" t="s">
        <v>3</v>
      </c>
      <c r="D1915" s="2" t="s">
        <v>4</v>
      </c>
      <c r="E1915" s="2" t="s">
        <v>1326</v>
      </c>
      <c r="F1915" s="2" t="s">
        <v>1327</v>
      </c>
      <c r="G1915" s="2" t="s">
        <v>693</v>
      </c>
      <c r="H1915" s="5">
        <v>12.36</v>
      </c>
      <c r="I1915" s="5">
        <v>174546.30999999994</v>
      </c>
    </row>
    <row r="1916" spans="1:9" outlineLevel="1" x14ac:dyDescent="0.25">
      <c r="A1916" s="2" t="s">
        <v>157</v>
      </c>
      <c r="B1916" s="2" t="s">
        <v>431</v>
      </c>
      <c r="C1916" s="2" t="s">
        <v>3</v>
      </c>
      <c r="D1916" s="2" t="s">
        <v>4</v>
      </c>
      <c r="E1916" s="2" t="s">
        <v>626</v>
      </c>
      <c r="F1916" s="2" t="s">
        <v>637</v>
      </c>
      <c r="G1916" s="2" t="s">
        <v>73</v>
      </c>
      <c r="H1916" s="5">
        <v>506</v>
      </c>
      <c r="I1916" s="5">
        <v>175052.30999999994</v>
      </c>
    </row>
    <row r="1917" spans="1:9" outlineLevel="1" x14ac:dyDescent="0.25">
      <c r="A1917" s="2" t="s">
        <v>157</v>
      </c>
      <c r="B1917" s="2" t="s">
        <v>586</v>
      </c>
      <c r="C1917" s="2" t="s">
        <v>3</v>
      </c>
      <c r="D1917" s="2" t="s">
        <v>4</v>
      </c>
      <c r="E1917" s="2" t="s">
        <v>1328</v>
      </c>
      <c r="F1917" s="2" t="s">
        <v>1329</v>
      </c>
      <c r="G1917" s="2" t="s">
        <v>693</v>
      </c>
      <c r="H1917" s="5">
        <v>30.23</v>
      </c>
      <c r="I1917" s="5">
        <v>175082.53999999995</v>
      </c>
    </row>
    <row r="1918" spans="1:9" outlineLevel="1" x14ac:dyDescent="0.25">
      <c r="A1918" s="2" t="s">
        <v>157</v>
      </c>
      <c r="B1918" s="2" t="s">
        <v>586</v>
      </c>
      <c r="C1918" s="2" t="s">
        <v>3</v>
      </c>
      <c r="D1918" s="2" t="s">
        <v>4</v>
      </c>
      <c r="E1918" s="2" t="s">
        <v>711</v>
      </c>
      <c r="F1918" s="2" t="s">
        <v>1272</v>
      </c>
      <c r="G1918" s="2" t="s">
        <v>635</v>
      </c>
      <c r="H1918" s="5">
        <v>693.46</v>
      </c>
      <c r="I1918" s="5">
        <v>175775.99999999994</v>
      </c>
    </row>
    <row r="1919" spans="1:9" outlineLevel="1" x14ac:dyDescent="0.25">
      <c r="A1919" s="2" t="s">
        <v>157</v>
      </c>
      <c r="B1919" s="2" t="s">
        <v>586</v>
      </c>
      <c r="C1919" s="2" t="s">
        <v>3</v>
      </c>
      <c r="D1919" s="2" t="s">
        <v>4</v>
      </c>
      <c r="E1919" s="2" t="s">
        <v>924</v>
      </c>
      <c r="F1919" s="2" t="s">
        <v>925</v>
      </c>
      <c r="G1919" s="2" t="s">
        <v>94</v>
      </c>
      <c r="H1919" s="5">
        <v>103.1</v>
      </c>
      <c r="I1919" s="5">
        <v>175879.09999999995</v>
      </c>
    </row>
    <row r="1920" spans="1:9" outlineLevel="1" x14ac:dyDescent="0.25">
      <c r="A1920" s="2" t="s">
        <v>157</v>
      </c>
      <c r="B1920" s="2" t="s">
        <v>1330</v>
      </c>
      <c r="C1920" s="2" t="s">
        <v>603</v>
      </c>
      <c r="D1920" s="2" t="s">
        <v>4</v>
      </c>
      <c r="E1920" s="2" t="s">
        <v>604</v>
      </c>
      <c r="F1920" s="2" t="s">
        <v>605</v>
      </c>
      <c r="G1920" s="2" t="s">
        <v>606</v>
      </c>
      <c r="H1920" s="5">
        <v>-33.24</v>
      </c>
      <c r="I1920" s="5">
        <v>175845.85999999996</v>
      </c>
    </row>
    <row r="1921" spans="1:9" outlineLevel="1" x14ac:dyDescent="0.25">
      <c r="A1921" s="2" t="s">
        <v>157</v>
      </c>
      <c r="B1921" s="2" t="s">
        <v>1330</v>
      </c>
      <c r="C1921" s="2" t="s">
        <v>3</v>
      </c>
      <c r="D1921" s="2" t="s">
        <v>4</v>
      </c>
      <c r="E1921" s="2" t="s">
        <v>604</v>
      </c>
      <c r="F1921" s="2" t="s">
        <v>652</v>
      </c>
      <c r="G1921" s="2" t="s">
        <v>606</v>
      </c>
      <c r="H1921" s="5">
        <v>0.28000000000000003</v>
      </c>
      <c r="I1921" s="5">
        <v>175846.13999999996</v>
      </c>
    </row>
    <row r="1922" spans="1:9" outlineLevel="1" x14ac:dyDescent="0.25">
      <c r="A1922" s="2" t="s">
        <v>157</v>
      </c>
      <c r="B1922" s="2" t="s">
        <v>1330</v>
      </c>
      <c r="C1922" s="2" t="s">
        <v>3</v>
      </c>
      <c r="D1922" s="2" t="s">
        <v>4</v>
      </c>
      <c r="E1922" s="2" t="s">
        <v>604</v>
      </c>
      <c r="F1922" s="2" t="s">
        <v>652</v>
      </c>
      <c r="G1922" s="2" t="s">
        <v>606</v>
      </c>
      <c r="H1922" s="5">
        <v>33.24</v>
      </c>
      <c r="I1922" s="5">
        <v>175879.37999999995</v>
      </c>
    </row>
    <row r="1923" spans="1:9" outlineLevel="1" x14ac:dyDescent="0.25">
      <c r="A1923" s="2" t="s">
        <v>157</v>
      </c>
      <c r="B1923" s="2" t="s">
        <v>446</v>
      </c>
      <c r="C1923" s="2" t="s">
        <v>3</v>
      </c>
      <c r="D1923" s="2" t="s">
        <v>4</v>
      </c>
      <c r="E1923" s="2" t="s">
        <v>4</v>
      </c>
      <c r="F1923" s="2" t="s">
        <v>1331</v>
      </c>
      <c r="G1923" s="2" t="s">
        <v>778</v>
      </c>
      <c r="H1923" s="5">
        <v>35</v>
      </c>
      <c r="I1923" s="5">
        <v>175914.37999999995</v>
      </c>
    </row>
    <row r="1924" spans="1:9" outlineLevel="1" x14ac:dyDescent="0.25">
      <c r="A1924" s="2" t="s">
        <v>157</v>
      </c>
      <c r="B1924" s="2" t="s">
        <v>1332</v>
      </c>
      <c r="C1924" s="2" t="s">
        <v>3</v>
      </c>
      <c r="D1924" s="2" t="s">
        <v>4</v>
      </c>
      <c r="E1924" s="2" t="s">
        <v>4</v>
      </c>
      <c r="F1924" s="2" t="s">
        <v>1333</v>
      </c>
      <c r="G1924" s="2" t="s">
        <v>778</v>
      </c>
      <c r="H1924" s="5">
        <v>32.18</v>
      </c>
      <c r="I1924" s="5">
        <v>175946.55999999994</v>
      </c>
    </row>
    <row r="1925" spans="1:9" outlineLevel="1" x14ac:dyDescent="0.25">
      <c r="A1925" s="2" t="s">
        <v>157</v>
      </c>
      <c r="B1925" s="2" t="s">
        <v>1332</v>
      </c>
      <c r="C1925" s="2" t="s">
        <v>3</v>
      </c>
      <c r="D1925" s="2" t="s">
        <v>4</v>
      </c>
      <c r="E1925" s="2" t="s">
        <v>1133</v>
      </c>
      <c r="F1925" s="2" t="s">
        <v>1134</v>
      </c>
      <c r="G1925" s="2" t="s">
        <v>657</v>
      </c>
      <c r="H1925" s="5">
        <v>10</v>
      </c>
      <c r="I1925" s="5">
        <v>175956.55999999994</v>
      </c>
    </row>
    <row r="1926" spans="1:9" outlineLevel="1" x14ac:dyDescent="0.25">
      <c r="A1926" s="2" t="s">
        <v>157</v>
      </c>
      <c r="B1926" s="2" t="s">
        <v>1332</v>
      </c>
      <c r="C1926" s="2" t="s">
        <v>3</v>
      </c>
      <c r="D1926" s="2" t="s">
        <v>4</v>
      </c>
      <c r="E1926" s="2" t="s">
        <v>684</v>
      </c>
      <c r="F1926" s="2" t="s">
        <v>1334</v>
      </c>
      <c r="G1926" s="2" t="s">
        <v>1030</v>
      </c>
      <c r="H1926" s="5">
        <v>2872.67</v>
      </c>
      <c r="I1926" s="5">
        <v>178829.22999999995</v>
      </c>
    </row>
    <row r="1927" spans="1:9" outlineLevel="1" x14ac:dyDescent="0.25">
      <c r="A1927" s="2" t="s">
        <v>157</v>
      </c>
      <c r="B1927" s="2" t="s">
        <v>1332</v>
      </c>
      <c r="C1927" s="2" t="s">
        <v>3</v>
      </c>
      <c r="D1927" s="2" t="s">
        <v>4</v>
      </c>
      <c r="E1927" s="2" t="s">
        <v>1335</v>
      </c>
      <c r="F1927" s="2" t="s">
        <v>1336</v>
      </c>
      <c r="G1927" s="2" t="s">
        <v>674</v>
      </c>
      <c r="H1927" s="5">
        <v>41.73</v>
      </c>
      <c r="I1927" s="5">
        <v>178870.95999999996</v>
      </c>
    </row>
    <row r="1928" spans="1:9" outlineLevel="1" x14ac:dyDescent="0.25">
      <c r="A1928" s="2" t="s">
        <v>157</v>
      </c>
      <c r="B1928" s="2" t="s">
        <v>1337</v>
      </c>
      <c r="C1928" s="2" t="s">
        <v>3</v>
      </c>
      <c r="D1928" s="2" t="s">
        <v>4</v>
      </c>
      <c r="E1928" s="2" t="s">
        <v>687</v>
      </c>
      <c r="F1928" s="2" t="s">
        <v>1338</v>
      </c>
      <c r="G1928" s="2" t="s">
        <v>778</v>
      </c>
      <c r="H1928" s="5">
        <v>50</v>
      </c>
      <c r="I1928" s="5">
        <v>178920.95999999996</v>
      </c>
    </row>
    <row r="1929" spans="1:9" outlineLevel="1" x14ac:dyDescent="0.25">
      <c r="A1929" s="2" t="s">
        <v>157</v>
      </c>
      <c r="B1929" s="2" t="s">
        <v>1337</v>
      </c>
      <c r="C1929" s="2" t="s">
        <v>3</v>
      </c>
      <c r="D1929" s="2" t="s">
        <v>4</v>
      </c>
      <c r="E1929" s="2" t="s">
        <v>645</v>
      </c>
      <c r="F1929" s="2" t="s">
        <v>722</v>
      </c>
      <c r="G1929" s="2" t="s">
        <v>6</v>
      </c>
      <c r="H1929" s="5">
        <v>39</v>
      </c>
      <c r="I1929" s="5">
        <v>178959.95999999996</v>
      </c>
    </row>
    <row r="1930" spans="1:9" outlineLevel="1" x14ac:dyDescent="0.25">
      <c r="A1930" s="2" t="s">
        <v>157</v>
      </c>
      <c r="B1930" s="2" t="s">
        <v>1337</v>
      </c>
      <c r="C1930" s="2" t="s">
        <v>3</v>
      </c>
      <c r="D1930" s="2" t="s">
        <v>4</v>
      </c>
      <c r="E1930" s="2" t="s">
        <v>928</v>
      </c>
      <c r="F1930" s="2" t="s">
        <v>929</v>
      </c>
      <c r="G1930" s="2" t="s">
        <v>693</v>
      </c>
      <c r="H1930" s="5">
        <v>38</v>
      </c>
      <c r="I1930" s="5">
        <v>178997.95999999996</v>
      </c>
    </row>
    <row r="1931" spans="1:9" outlineLevel="1" x14ac:dyDescent="0.25">
      <c r="A1931" s="2" t="s">
        <v>157</v>
      </c>
      <c r="B1931" s="2" t="s">
        <v>1337</v>
      </c>
      <c r="C1931" s="2" t="s">
        <v>3</v>
      </c>
      <c r="D1931" s="2" t="s">
        <v>4</v>
      </c>
      <c r="E1931" s="2" t="s">
        <v>626</v>
      </c>
      <c r="F1931" s="2" t="s">
        <v>637</v>
      </c>
      <c r="G1931" s="2" t="s">
        <v>73</v>
      </c>
      <c r="H1931" s="5">
        <v>1219.56</v>
      </c>
      <c r="I1931" s="5">
        <v>180217.51999999996</v>
      </c>
    </row>
    <row r="1932" spans="1:9" outlineLevel="1" x14ac:dyDescent="0.25">
      <c r="A1932" s="2" t="s">
        <v>157</v>
      </c>
      <c r="B1932" s="2" t="s">
        <v>1337</v>
      </c>
      <c r="C1932" s="2" t="s">
        <v>3</v>
      </c>
      <c r="D1932" s="2" t="s">
        <v>4</v>
      </c>
      <c r="E1932" s="2" t="s">
        <v>1339</v>
      </c>
      <c r="F1932" s="2" t="s">
        <v>1340</v>
      </c>
      <c r="G1932" s="2" t="s">
        <v>94</v>
      </c>
      <c r="H1932" s="5">
        <v>133.5</v>
      </c>
      <c r="I1932" s="5">
        <v>180351.01999999996</v>
      </c>
    </row>
    <row r="1933" spans="1:9" outlineLevel="1" x14ac:dyDescent="0.25">
      <c r="A1933" s="2" t="s">
        <v>157</v>
      </c>
      <c r="B1933" s="2" t="s">
        <v>1337</v>
      </c>
      <c r="C1933" s="2" t="s">
        <v>3</v>
      </c>
      <c r="D1933" s="2" t="s">
        <v>4</v>
      </c>
      <c r="E1933" s="2" t="s">
        <v>1341</v>
      </c>
      <c r="F1933" s="2" t="s">
        <v>1342</v>
      </c>
      <c r="G1933" s="2" t="s">
        <v>1093</v>
      </c>
      <c r="H1933" s="5">
        <v>100</v>
      </c>
      <c r="I1933" s="5">
        <v>180451.01999999996</v>
      </c>
    </row>
    <row r="1934" spans="1:9" outlineLevel="1" x14ac:dyDescent="0.25">
      <c r="A1934" s="2" t="s">
        <v>157</v>
      </c>
      <c r="B1934" s="2" t="s">
        <v>1337</v>
      </c>
      <c r="C1934" s="2" t="s">
        <v>3</v>
      </c>
      <c r="D1934" s="2" t="s">
        <v>4</v>
      </c>
      <c r="E1934" s="2" t="s">
        <v>1028</v>
      </c>
      <c r="F1934" s="2" t="s">
        <v>1343</v>
      </c>
      <c r="G1934" s="2" t="s">
        <v>657</v>
      </c>
      <c r="H1934" s="5">
        <v>868.1</v>
      </c>
      <c r="I1934" s="5">
        <v>181319.11999999997</v>
      </c>
    </row>
    <row r="1935" spans="1:9" outlineLevel="1" x14ac:dyDescent="0.25">
      <c r="A1935" s="2" t="s">
        <v>157</v>
      </c>
      <c r="B1935" s="2" t="s">
        <v>1344</v>
      </c>
      <c r="C1935" s="2" t="s">
        <v>3</v>
      </c>
      <c r="D1935" s="2" t="s">
        <v>4</v>
      </c>
      <c r="E1935" s="2" t="s">
        <v>4</v>
      </c>
      <c r="F1935" s="2" t="s">
        <v>1227</v>
      </c>
      <c r="G1935" s="2" t="s">
        <v>657</v>
      </c>
      <c r="H1935" s="5">
        <v>123.6</v>
      </c>
      <c r="I1935" s="5">
        <v>181442.71999999997</v>
      </c>
    </row>
    <row r="1936" spans="1:9" outlineLevel="1" x14ac:dyDescent="0.25">
      <c r="A1936" s="2" t="s">
        <v>157</v>
      </c>
      <c r="B1936" s="2" t="s">
        <v>1344</v>
      </c>
      <c r="C1936" s="2" t="s">
        <v>3</v>
      </c>
      <c r="D1936" s="2" t="s">
        <v>4</v>
      </c>
      <c r="E1936" s="2" t="s">
        <v>899</v>
      </c>
      <c r="F1936" s="2" t="s">
        <v>900</v>
      </c>
      <c r="G1936" s="2" t="s">
        <v>635</v>
      </c>
      <c r="H1936" s="5">
        <v>674.83</v>
      </c>
      <c r="I1936" s="5">
        <v>182117.54999999996</v>
      </c>
    </row>
    <row r="1937" spans="1:9" outlineLevel="1" x14ac:dyDescent="0.25">
      <c r="A1937" s="2" t="s">
        <v>157</v>
      </c>
      <c r="B1937" s="2" t="s">
        <v>1344</v>
      </c>
      <c r="C1937" s="2" t="s">
        <v>3</v>
      </c>
      <c r="D1937" s="2" t="s">
        <v>4</v>
      </c>
      <c r="E1937" s="2" t="s">
        <v>572</v>
      </c>
      <c r="F1937" s="2" t="s">
        <v>1345</v>
      </c>
      <c r="G1937" s="2" t="s">
        <v>364</v>
      </c>
      <c r="H1937" s="5">
        <v>139</v>
      </c>
      <c r="I1937" s="5">
        <v>182256.54999999996</v>
      </c>
    </row>
    <row r="1938" spans="1:9" outlineLevel="1" x14ac:dyDescent="0.25">
      <c r="A1938" s="2" t="s">
        <v>157</v>
      </c>
      <c r="B1938" s="2" t="s">
        <v>1344</v>
      </c>
      <c r="C1938" s="2" t="s">
        <v>3</v>
      </c>
      <c r="D1938" s="2" t="s">
        <v>4</v>
      </c>
      <c r="E1938" s="2" t="s">
        <v>684</v>
      </c>
      <c r="F1938" s="2" t="s">
        <v>1288</v>
      </c>
      <c r="G1938" s="2" t="s">
        <v>94</v>
      </c>
      <c r="H1938" s="5">
        <v>110.71</v>
      </c>
      <c r="I1938" s="5">
        <v>182367.25999999995</v>
      </c>
    </row>
    <row r="1939" spans="1:9" outlineLevel="1" x14ac:dyDescent="0.25">
      <c r="A1939" s="2" t="s">
        <v>157</v>
      </c>
      <c r="B1939" s="2" t="s">
        <v>1344</v>
      </c>
      <c r="C1939" s="2" t="s">
        <v>3</v>
      </c>
      <c r="D1939" s="2" t="s">
        <v>4</v>
      </c>
      <c r="E1939" s="2" t="s">
        <v>684</v>
      </c>
      <c r="F1939" s="2" t="s">
        <v>1288</v>
      </c>
      <c r="G1939" s="2" t="s">
        <v>94</v>
      </c>
      <c r="H1939" s="5">
        <v>110.71</v>
      </c>
      <c r="I1939" s="5">
        <v>182477.96999999994</v>
      </c>
    </row>
    <row r="1940" spans="1:9" outlineLevel="1" x14ac:dyDescent="0.25">
      <c r="A1940" s="2" t="s">
        <v>157</v>
      </c>
      <c r="B1940" s="2" t="s">
        <v>1344</v>
      </c>
      <c r="C1940" s="2" t="s">
        <v>3</v>
      </c>
      <c r="D1940" s="2" t="s">
        <v>4</v>
      </c>
      <c r="E1940" s="2" t="s">
        <v>684</v>
      </c>
      <c r="F1940" s="2" t="s">
        <v>1288</v>
      </c>
      <c r="G1940" s="2" t="s">
        <v>94</v>
      </c>
      <c r="H1940" s="5">
        <v>1041.72</v>
      </c>
      <c r="I1940" s="5">
        <v>183519.68999999994</v>
      </c>
    </row>
    <row r="1941" spans="1:9" outlineLevel="1" x14ac:dyDescent="0.25">
      <c r="A1941" s="2" t="s">
        <v>157</v>
      </c>
      <c r="B1941" s="2" t="s">
        <v>1344</v>
      </c>
      <c r="C1941" s="2" t="s">
        <v>3</v>
      </c>
      <c r="D1941" s="2" t="s">
        <v>4</v>
      </c>
      <c r="E1941" s="2" t="s">
        <v>684</v>
      </c>
      <c r="F1941" s="2" t="s">
        <v>1288</v>
      </c>
      <c r="G1941" s="2" t="s">
        <v>94</v>
      </c>
      <c r="H1941" s="5">
        <v>1041.72</v>
      </c>
      <c r="I1941" s="5">
        <v>184561.40999999995</v>
      </c>
    </row>
    <row r="1942" spans="1:9" outlineLevel="1" x14ac:dyDescent="0.25">
      <c r="A1942" s="2" t="s">
        <v>157</v>
      </c>
      <c r="B1942" s="2" t="s">
        <v>1344</v>
      </c>
      <c r="C1942" s="2" t="s">
        <v>3</v>
      </c>
      <c r="D1942" s="2" t="s">
        <v>4</v>
      </c>
      <c r="E1942" s="2" t="s">
        <v>684</v>
      </c>
      <c r="F1942" s="2" t="s">
        <v>1288</v>
      </c>
      <c r="G1942" s="2" t="s">
        <v>94</v>
      </c>
      <c r="H1942" s="5">
        <v>110.71</v>
      </c>
      <c r="I1942" s="5">
        <v>184672.11999999994</v>
      </c>
    </row>
    <row r="1943" spans="1:9" outlineLevel="1" x14ac:dyDescent="0.25">
      <c r="A1943" s="2" t="s">
        <v>157</v>
      </c>
      <c r="B1943" s="2" t="s">
        <v>1346</v>
      </c>
      <c r="C1943" s="2" t="s">
        <v>3</v>
      </c>
      <c r="D1943" s="2" t="s">
        <v>4</v>
      </c>
      <c r="E1943" s="2" t="s">
        <v>21</v>
      </c>
      <c r="F1943" s="2" t="s">
        <v>1112</v>
      </c>
      <c r="G1943" s="2" t="s">
        <v>616</v>
      </c>
      <c r="H1943" s="5">
        <v>5.08</v>
      </c>
      <c r="I1943" s="5">
        <v>184677.19999999992</v>
      </c>
    </row>
    <row r="1944" spans="1:9" outlineLevel="1" x14ac:dyDescent="0.25">
      <c r="A1944" s="2" t="s">
        <v>157</v>
      </c>
      <c r="B1944" s="2" t="s">
        <v>1346</v>
      </c>
      <c r="C1944" s="2" t="s">
        <v>3</v>
      </c>
      <c r="D1944" s="2" t="s">
        <v>4</v>
      </c>
      <c r="E1944" s="2" t="s">
        <v>626</v>
      </c>
      <c r="F1944" s="2" t="s">
        <v>637</v>
      </c>
      <c r="G1944" s="2" t="s">
        <v>73</v>
      </c>
      <c r="H1944" s="5">
        <v>506</v>
      </c>
      <c r="I1944" s="5">
        <v>185183.19999999992</v>
      </c>
    </row>
    <row r="1945" spans="1:9" outlineLevel="1" x14ac:dyDescent="0.25">
      <c r="A1945" s="2" t="s">
        <v>157</v>
      </c>
      <c r="B1945" s="2" t="s">
        <v>1346</v>
      </c>
      <c r="C1945" s="2" t="s">
        <v>3</v>
      </c>
      <c r="D1945" s="2" t="s">
        <v>4</v>
      </c>
      <c r="E1945" s="2" t="s">
        <v>1347</v>
      </c>
      <c r="F1945" s="2" t="s">
        <v>1348</v>
      </c>
      <c r="G1945" s="2" t="s">
        <v>94</v>
      </c>
      <c r="H1945" s="5">
        <v>128.04</v>
      </c>
      <c r="I1945" s="5">
        <v>185311.23999999993</v>
      </c>
    </row>
    <row r="1946" spans="1:9" outlineLevel="1" x14ac:dyDescent="0.25">
      <c r="A1946" s="2" t="s">
        <v>157</v>
      </c>
      <c r="B1946" s="2" t="s">
        <v>1346</v>
      </c>
      <c r="C1946" s="2" t="s">
        <v>3</v>
      </c>
      <c r="D1946" s="2" t="s">
        <v>4</v>
      </c>
      <c r="E1946" s="2" t="s">
        <v>684</v>
      </c>
      <c r="F1946" s="2" t="s">
        <v>685</v>
      </c>
      <c r="G1946" s="2" t="s">
        <v>686</v>
      </c>
      <c r="H1946" s="5">
        <v>59</v>
      </c>
      <c r="I1946" s="5">
        <v>185370.23999999993</v>
      </c>
    </row>
    <row r="1947" spans="1:9" outlineLevel="1" x14ac:dyDescent="0.25">
      <c r="A1947" s="2" t="s">
        <v>157</v>
      </c>
      <c r="B1947" s="2" t="s">
        <v>1346</v>
      </c>
      <c r="C1947" s="2" t="s">
        <v>3</v>
      </c>
      <c r="D1947" s="2" t="s">
        <v>4</v>
      </c>
      <c r="E1947" s="2" t="s">
        <v>943</v>
      </c>
      <c r="F1947" s="2" t="s">
        <v>944</v>
      </c>
      <c r="G1947" s="2" t="s">
        <v>778</v>
      </c>
      <c r="H1947" s="5">
        <v>28.4</v>
      </c>
      <c r="I1947" s="5">
        <v>185398.63999999993</v>
      </c>
    </row>
    <row r="1948" spans="1:9" outlineLevel="1" x14ac:dyDescent="0.25">
      <c r="A1948" s="2" t="s">
        <v>157</v>
      </c>
      <c r="B1948" s="2" t="s">
        <v>1346</v>
      </c>
      <c r="C1948" s="2" t="s">
        <v>3</v>
      </c>
      <c r="D1948" s="2" t="s">
        <v>4</v>
      </c>
      <c r="E1948" s="2" t="s">
        <v>941</v>
      </c>
      <c r="F1948" s="2" t="s">
        <v>942</v>
      </c>
      <c r="G1948" s="2" t="s">
        <v>778</v>
      </c>
      <c r="H1948" s="5">
        <v>15.77</v>
      </c>
      <c r="I1948" s="5">
        <v>185414.40999999992</v>
      </c>
    </row>
    <row r="1949" spans="1:9" outlineLevel="1" x14ac:dyDescent="0.25">
      <c r="A1949" s="2" t="s">
        <v>157</v>
      </c>
      <c r="B1949" s="2" t="s">
        <v>1346</v>
      </c>
      <c r="C1949" s="2" t="s">
        <v>3</v>
      </c>
      <c r="D1949" s="2" t="s">
        <v>4</v>
      </c>
      <c r="E1949" s="2" t="s">
        <v>684</v>
      </c>
      <c r="F1949" s="2" t="s">
        <v>1288</v>
      </c>
      <c r="G1949" s="2" t="s">
        <v>94</v>
      </c>
      <c r="H1949" s="5">
        <v>1580.84</v>
      </c>
      <c r="I1949" s="5">
        <v>186995.24999999991</v>
      </c>
    </row>
    <row r="1950" spans="1:9" outlineLevel="1" x14ac:dyDescent="0.25">
      <c r="A1950" s="2" t="s">
        <v>157</v>
      </c>
      <c r="B1950" s="2" t="s">
        <v>1346</v>
      </c>
      <c r="C1950" s="2" t="s">
        <v>3</v>
      </c>
      <c r="D1950" s="2" t="s">
        <v>4</v>
      </c>
      <c r="E1950" s="2" t="s">
        <v>684</v>
      </c>
      <c r="F1950" s="2" t="s">
        <v>1288</v>
      </c>
      <c r="G1950" s="2" t="s">
        <v>94</v>
      </c>
      <c r="H1950" s="5">
        <v>86.18</v>
      </c>
      <c r="I1950" s="5">
        <v>187081.42999999991</v>
      </c>
    </row>
    <row r="1951" spans="1:9" outlineLevel="1" x14ac:dyDescent="0.25">
      <c r="A1951" s="2" t="s">
        <v>157</v>
      </c>
      <c r="B1951" s="2" t="s">
        <v>1346</v>
      </c>
      <c r="C1951" s="2" t="s">
        <v>3</v>
      </c>
      <c r="D1951" s="2" t="s">
        <v>4</v>
      </c>
      <c r="E1951" s="2" t="s">
        <v>684</v>
      </c>
      <c r="F1951" s="2" t="s">
        <v>1288</v>
      </c>
      <c r="G1951" s="2" t="s">
        <v>94</v>
      </c>
      <c r="H1951" s="5">
        <v>110.71</v>
      </c>
      <c r="I1951" s="5">
        <v>187192.1399999999</v>
      </c>
    </row>
    <row r="1952" spans="1:9" outlineLevel="1" x14ac:dyDescent="0.25">
      <c r="A1952" s="2" t="s">
        <v>157</v>
      </c>
      <c r="B1952" s="2" t="s">
        <v>1346</v>
      </c>
      <c r="C1952" s="2" t="s">
        <v>3</v>
      </c>
      <c r="D1952" s="2" t="s">
        <v>4</v>
      </c>
      <c r="E1952" s="2" t="s">
        <v>899</v>
      </c>
      <c r="F1952" s="2" t="s">
        <v>900</v>
      </c>
      <c r="G1952" s="2" t="s">
        <v>635</v>
      </c>
      <c r="H1952" s="5">
        <v>553.49</v>
      </c>
      <c r="I1952" s="5">
        <v>187745.62999999989</v>
      </c>
    </row>
    <row r="1953" spans="1:9" outlineLevel="1" x14ac:dyDescent="0.25">
      <c r="A1953" s="2" t="s">
        <v>157</v>
      </c>
      <c r="B1953" s="2" t="s">
        <v>1346</v>
      </c>
      <c r="C1953" s="2" t="s">
        <v>3</v>
      </c>
      <c r="D1953" s="2" t="s">
        <v>4</v>
      </c>
      <c r="E1953" s="2" t="s">
        <v>604</v>
      </c>
      <c r="F1953" s="2" t="s">
        <v>652</v>
      </c>
      <c r="G1953" s="2" t="s">
        <v>606</v>
      </c>
      <c r="H1953" s="5">
        <v>483</v>
      </c>
      <c r="I1953" s="5">
        <v>188228.62999999989</v>
      </c>
    </row>
    <row r="1954" spans="1:9" outlineLevel="1" x14ac:dyDescent="0.25">
      <c r="A1954" s="2" t="s">
        <v>157</v>
      </c>
      <c r="B1954" s="2" t="s">
        <v>447</v>
      </c>
      <c r="C1954" s="2" t="s">
        <v>3</v>
      </c>
      <c r="D1954" s="2" t="s">
        <v>4</v>
      </c>
      <c r="E1954" s="2" t="s">
        <v>4</v>
      </c>
      <c r="F1954" s="2" t="s">
        <v>1349</v>
      </c>
      <c r="G1954" s="2" t="s">
        <v>778</v>
      </c>
      <c r="H1954" s="5">
        <v>29.15</v>
      </c>
      <c r="I1954" s="5">
        <v>188257.77999999988</v>
      </c>
    </row>
    <row r="1955" spans="1:9" outlineLevel="1" x14ac:dyDescent="0.25">
      <c r="A1955" s="2" t="s">
        <v>157</v>
      </c>
      <c r="B1955" s="2" t="s">
        <v>447</v>
      </c>
      <c r="C1955" s="2" t="s">
        <v>3</v>
      </c>
      <c r="D1955" s="2" t="s">
        <v>4</v>
      </c>
      <c r="E1955" s="2" t="s">
        <v>1250</v>
      </c>
      <c r="F1955" s="2" t="s">
        <v>1222</v>
      </c>
      <c r="G1955" s="2" t="s">
        <v>693</v>
      </c>
      <c r="H1955" s="5">
        <v>15</v>
      </c>
      <c r="I1955" s="5">
        <v>188272.77999999988</v>
      </c>
    </row>
    <row r="1956" spans="1:9" outlineLevel="1" x14ac:dyDescent="0.25">
      <c r="A1956" s="2" t="s">
        <v>157</v>
      </c>
      <c r="B1956" s="2" t="s">
        <v>447</v>
      </c>
      <c r="C1956" s="2" t="s">
        <v>3</v>
      </c>
      <c r="D1956" s="2" t="s">
        <v>4</v>
      </c>
      <c r="E1956" s="2" t="s">
        <v>631</v>
      </c>
      <c r="F1956" s="2" t="s">
        <v>1147</v>
      </c>
      <c r="G1956" s="2" t="s">
        <v>778</v>
      </c>
      <c r="H1956" s="5">
        <v>300</v>
      </c>
      <c r="I1956" s="5">
        <v>188572.77999999988</v>
      </c>
    </row>
    <row r="1957" spans="1:9" outlineLevel="1" x14ac:dyDescent="0.25">
      <c r="A1957" s="2" t="s">
        <v>157</v>
      </c>
      <c r="B1957" s="2" t="s">
        <v>447</v>
      </c>
      <c r="C1957" s="2" t="s">
        <v>3</v>
      </c>
      <c r="D1957" s="2" t="s">
        <v>4</v>
      </c>
      <c r="E1957" s="2" t="s">
        <v>4</v>
      </c>
      <c r="F1957" s="2" t="s">
        <v>1350</v>
      </c>
      <c r="G1957" s="2" t="s">
        <v>606</v>
      </c>
      <c r="H1957" s="5">
        <v>70.739999999999995</v>
      </c>
      <c r="I1957" s="5">
        <v>188643.51999999987</v>
      </c>
    </row>
    <row r="1958" spans="1:9" outlineLevel="1" x14ac:dyDescent="0.25">
      <c r="A1958" s="2" t="s">
        <v>157</v>
      </c>
      <c r="B1958" s="2" t="s">
        <v>447</v>
      </c>
      <c r="C1958" s="2" t="s">
        <v>3</v>
      </c>
      <c r="D1958" s="2" t="s">
        <v>4</v>
      </c>
      <c r="E1958" s="2" t="s">
        <v>648</v>
      </c>
      <c r="F1958" s="2" t="s">
        <v>1351</v>
      </c>
      <c r="G1958" s="2" t="s">
        <v>650</v>
      </c>
      <c r="H1958" s="5">
        <v>100</v>
      </c>
      <c r="I1958" s="5">
        <v>188743.51999999987</v>
      </c>
    </row>
    <row r="1959" spans="1:9" outlineLevel="1" x14ac:dyDescent="0.25">
      <c r="A1959" s="2" t="s">
        <v>157</v>
      </c>
      <c r="B1959" s="2" t="s">
        <v>453</v>
      </c>
      <c r="C1959" s="2" t="s">
        <v>3</v>
      </c>
      <c r="D1959" s="2" t="s">
        <v>4</v>
      </c>
      <c r="E1959" s="2" t="s">
        <v>4</v>
      </c>
      <c r="F1959" s="2" t="s">
        <v>1227</v>
      </c>
      <c r="G1959" s="2" t="s">
        <v>657</v>
      </c>
      <c r="H1959" s="5">
        <v>39.74</v>
      </c>
      <c r="I1959" s="5">
        <v>188783.25999999986</v>
      </c>
    </row>
    <row r="1960" spans="1:9" outlineLevel="1" x14ac:dyDescent="0.25">
      <c r="A1960" s="2" t="s">
        <v>157</v>
      </c>
      <c r="B1960" s="2" t="s">
        <v>453</v>
      </c>
      <c r="C1960" s="2" t="s">
        <v>3</v>
      </c>
      <c r="D1960" s="2" t="s">
        <v>4</v>
      </c>
      <c r="E1960" s="2" t="s">
        <v>1352</v>
      </c>
      <c r="F1960" s="2" t="s">
        <v>1353</v>
      </c>
      <c r="G1960" s="2" t="s">
        <v>650</v>
      </c>
      <c r="H1960" s="5">
        <v>119</v>
      </c>
      <c r="I1960" s="5">
        <v>188902.25999999986</v>
      </c>
    </row>
    <row r="1961" spans="1:9" outlineLevel="1" x14ac:dyDescent="0.25">
      <c r="A1961" s="2" t="s">
        <v>157</v>
      </c>
      <c r="B1961" s="2" t="s">
        <v>453</v>
      </c>
      <c r="C1961" s="2" t="s">
        <v>603</v>
      </c>
      <c r="D1961" s="2" t="s">
        <v>4</v>
      </c>
      <c r="E1961" s="2" t="s">
        <v>645</v>
      </c>
      <c r="F1961" s="2" t="s">
        <v>646</v>
      </c>
      <c r="G1961" s="2" t="s">
        <v>117</v>
      </c>
      <c r="H1961" s="5">
        <v>-55182.8</v>
      </c>
      <c r="I1961" s="5">
        <v>133719.45999999985</v>
      </c>
    </row>
    <row r="1962" spans="1:9" outlineLevel="1" x14ac:dyDescent="0.25">
      <c r="A1962" s="2" t="s">
        <v>157</v>
      </c>
      <c r="B1962" s="2" t="s">
        <v>457</v>
      </c>
      <c r="C1962" s="2" t="s">
        <v>3</v>
      </c>
      <c r="D1962" s="2" t="s">
        <v>4</v>
      </c>
      <c r="E1962" s="2" t="s">
        <v>954</v>
      </c>
      <c r="F1962" s="2" t="s">
        <v>1064</v>
      </c>
      <c r="G1962" s="2" t="s">
        <v>686</v>
      </c>
      <c r="H1962" s="5">
        <v>70</v>
      </c>
      <c r="I1962" s="5">
        <v>133789.45999999985</v>
      </c>
    </row>
    <row r="1963" spans="1:9" outlineLevel="1" x14ac:dyDescent="0.25">
      <c r="A1963" s="2" t="s">
        <v>157</v>
      </c>
      <c r="B1963" s="2" t="s">
        <v>457</v>
      </c>
      <c r="C1963" s="2" t="s">
        <v>3</v>
      </c>
      <c r="D1963" s="2" t="s">
        <v>4</v>
      </c>
      <c r="E1963" s="2" t="s">
        <v>819</v>
      </c>
      <c r="F1963" s="2" t="s">
        <v>1354</v>
      </c>
      <c r="G1963" s="2" t="s">
        <v>657</v>
      </c>
      <c r="H1963" s="5">
        <v>31.16</v>
      </c>
      <c r="I1963" s="5">
        <v>133820.61999999985</v>
      </c>
    </row>
    <row r="1964" spans="1:9" outlineLevel="1" x14ac:dyDescent="0.25">
      <c r="A1964" s="2" t="s">
        <v>157</v>
      </c>
      <c r="B1964" s="2" t="s">
        <v>457</v>
      </c>
      <c r="C1964" s="2" t="s">
        <v>3</v>
      </c>
      <c r="D1964" s="2" t="s">
        <v>4</v>
      </c>
      <c r="E1964" s="2" t="s">
        <v>1355</v>
      </c>
      <c r="F1964" s="2" t="s">
        <v>1356</v>
      </c>
      <c r="G1964" s="2" t="s">
        <v>635</v>
      </c>
      <c r="H1964" s="5">
        <v>2356.69</v>
      </c>
      <c r="I1964" s="5">
        <v>136177.30999999985</v>
      </c>
    </row>
    <row r="1965" spans="1:9" outlineLevel="1" x14ac:dyDescent="0.25">
      <c r="A1965" s="2" t="s">
        <v>157</v>
      </c>
      <c r="B1965" s="2" t="s">
        <v>457</v>
      </c>
      <c r="C1965" s="2" t="s">
        <v>3</v>
      </c>
      <c r="D1965" s="2" t="s">
        <v>4</v>
      </c>
      <c r="E1965" s="2" t="s">
        <v>1352</v>
      </c>
      <c r="F1965" s="2" t="s">
        <v>1353</v>
      </c>
      <c r="G1965" s="2" t="s">
        <v>650</v>
      </c>
      <c r="H1965" s="5">
        <v>60</v>
      </c>
      <c r="I1965" s="5">
        <v>136237.30999999985</v>
      </c>
    </row>
    <row r="1966" spans="1:9" outlineLevel="1" x14ac:dyDescent="0.25">
      <c r="A1966" s="2" t="s">
        <v>157</v>
      </c>
      <c r="B1966" s="2" t="s">
        <v>457</v>
      </c>
      <c r="C1966" s="2" t="s">
        <v>3</v>
      </c>
      <c r="D1966" s="2" t="s">
        <v>4</v>
      </c>
      <c r="E1966" s="2" t="s">
        <v>684</v>
      </c>
      <c r="F1966" s="2" t="s">
        <v>1288</v>
      </c>
      <c r="G1966" s="2" t="s">
        <v>94</v>
      </c>
      <c r="H1966" s="5">
        <v>790.57</v>
      </c>
      <c r="I1966" s="5">
        <v>137027.87999999986</v>
      </c>
    </row>
    <row r="1967" spans="1:9" outlineLevel="1" x14ac:dyDescent="0.25">
      <c r="A1967" s="2" t="s">
        <v>157</v>
      </c>
      <c r="B1967" s="2" t="s">
        <v>457</v>
      </c>
      <c r="C1967" s="2" t="s">
        <v>3</v>
      </c>
      <c r="D1967" s="2" t="s">
        <v>4</v>
      </c>
      <c r="E1967" s="2" t="s">
        <v>661</v>
      </c>
      <c r="F1967" s="2" t="s">
        <v>663</v>
      </c>
      <c r="G1967" s="2" t="s">
        <v>31</v>
      </c>
      <c r="H1967" s="5">
        <v>297</v>
      </c>
      <c r="I1967" s="5">
        <v>137324.87999999986</v>
      </c>
    </row>
    <row r="1968" spans="1:9" outlineLevel="1" x14ac:dyDescent="0.25">
      <c r="A1968" s="2" t="s">
        <v>157</v>
      </c>
      <c r="B1968" s="2" t="s">
        <v>457</v>
      </c>
      <c r="C1968" s="2" t="s">
        <v>3</v>
      </c>
      <c r="D1968" s="2" t="s">
        <v>4</v>
      </c>
      <c r="E1968" s="2" t="s">
        <v>684</v>
      </c>
      <c r="F1968" s="2" t="s">
        <v>1288</v>
      </c>
      <c r="G1968" s="2" t="s">
        <v>94</v>
      </c>
      <c r="H1968" s="5">
        <v>1580.84</v>
      </c>
      <c r="I1968" s="5">
        <v>138905.71999999986</v>
      </c>
    </row>
    <row r="1969" spans="1:9" outlineLevel="1" x14ac:dyDescent="0.25">
      <c r="A1969" s="2" t="s">
        <v>157</v>
      </c>
      <c r="B1969" s="2" t="s">
        <v>1357</v>
      </c>
      <c r="C1969" s="2" t="s">
        <v>3</v>
      </c>
      <c r="D1969" s="2" t="s">
        <v>4</v>
      </c>
      <c r="E1969" s="2" t="s">
        <v>4</v>
      </c>
      <c r="F1969" s="2" t="s">
        <v>1358</v>
      </c>
      <c r="G1969" s="2" t="s">
        <v>778</v>
      </c>
      <c r="H1969" s="5">
        <v>2348</v>
      </c>
      <c r="I1969" s="5">
        <v>141253.71999999986</v>
      </c>
    </row>
    <row r="1970" spans="1:9" outlineLevel="1" x14ac:dyDescent="0.25">
      <c r="A1970" s="2" t="s">
        <v>157</v>
      </c>
      <c r="B1970" s="2" t="s">
        <v>1357</v>
      </c>
      <c r="C1970" s="2" t="s">
        <v>3</v>
      </c>
      <c r="D1970" s="2" t="s">
        <v>4</v>
      </c>
      <c r="E1970" s="2" t="s">
        <v>1359</v>
      </c>
      <c r="F1970" s="2" t="s">
        <v>1360</v>
      </c>
      <c r="G1970" s="2" t="s">
        <v>1030</v>
      </c>
      <c r="H1970" s="5">
        <v>220</v>
      </c>
      <c r="I1970" s="5">
        <v>141473.71999999986</v>
      </c>
    </row>
    <row r="1971" spans="1:9" outlineLevel="1" x14ac:dyDescent="0.25">
      <c r="A1971" s="2" t="s">
        <v>157</v>
      </c>
      <c r="B1971" s="2" t="s">
        <v>1357</v>
      </c>
      <c r="C1971" s="2" t="s">
        <v>3</v>
      </c>
      <c r="D1971" s="2" t="s">
        <v>4</v>
      </c>
      <c r="E1971" s="2" t="s">
        <v>645</v>
      </c>
      <c r="F1971" s="2" t="s">
        <v>665</v>
      </c>
      <c r="G1971" s="2" t="s">
        <v>666</v>
      </c>
      <c r="H1971" s="5">
        <v>1945.61</v>
      </c>
      <c r="I1971" s="5">
        <v>143419.32999999984</v>
      </c>
    </row>
    <row r="1972" spans="1:9" outlineLevel="1" x14ac:dyDescent="0.25">
      <c r="A1972" s="2" t="s">
        <v>157</v>
      </c>
      <c r="B1972" s="2" t="s">
        <v>1357</v>
      </c>
      <c r="C1972" s="2" t="s">
        <v>3</v>
      </c>
      <c r="D1972" s="2" t="s">
        <v>4</v>
      </c>
      <c r="E1972" s="2" t="s">
        <v>1359</v>
      </c>
      <c r="F1972" s="2" t="s">
        <v>1360</v>
      </c>
      <c r="G1972" s="2" t="s">
        <v>1030</v>
      </c>
      <c r="H1972" s="5">
        <v>100</v>
      </c>
      <c r="I1972" s="5">
        <v>143519.32999999984</v>
      </c>
    </row>
    <row r="1973" spans="1:9" outlineLevel="1" x14ac:dyDescent="0.25">
      <c r="A1973" s="2" t="s">
        <v>157</v>
      </c>
      <c r="B1973" s="2" t="s">
        <v>1357</v>
      </c>
      <c r="C1973" s="2" t="s">
        <v>3</v>
      </c>
      <c r="D1973" s="2" t="s">
        <v>4</v>
      </c>
      <c r="E1973" s="2" t="s">
        <v>648</v>
      </c>
      <c r="F1973" s="2" t="s">
        <v>1361</v>
      </c>
      <c r="G1973" s="2" t="s">
        <v>650</v>
      </c>
      <c r="H1973" s="5">
        <v>14.94</v>
      </c>
      <c r="I1973" s="5">
        <v>143534.26999999984</v>
      </c>
    </row>
    <row r="1974" spans="1:9" outlineLevel="1" x14ac:dyDescent="0.25">
      <c r="A1974" s="2" t="s">
        <v>157</v>
      </c>
      <c r="B1974" s="2" t="s">
        <v>1357</v>
      </c>
      <c r="C1974" s="2" t="s">
        <v>3</v>
      </c>
      <c r="D1974" s="2" t="s">
        <v>4</v>
      </c>
      <c r="E1974" s="2" t="s">
        <v>1359</v>
      </c>
      <c r="F1974" s="2" t="s">
        <v>1360</v>
      </c>
      <c r="G1974" s="2" t="s">
        <v>1030</v>
      </c>
      <c r="H1974" s="5">
        <v>39.869999999999997</v>
      </c>
      <c r="I1974" s="5">
        <v>143574.13999999984</v>
      </c>
    </row>
    <row r="1975" spans="1:9" outlineLevel="1" x14ac:dyDescent="0.25">
      <c r="A1975" s="2" t="s">
        <v>157</v>
      </c>
      <c r="B1975" s="2" t="s">
        <v>1357</v>
      </c>
      <c r="C1975" s="2" t="s">
        <v>3</v>
      </c>
      <c r="D1975" s="2" t="s">
        <v>4</v>
      </c>
      <c r="E1975" s="2" t="s">
        <v>1188</v>
      </c>
      <c r="F1975" s="2" t="s">
        <v>1189</v>
      </c>
      <c r="G1975" s="2" t="s">
        <v>73</v>
      </c>
      <c r="H1975" s="5">
        <v>169</v>
      </c>
      <c r="I1975" s="5">
        <v>143743.13999999984</v>
      </c>
    </row>
    <row r="1976" spans="1:9" outlineLevel="1" x14ac:dyDescent="0.25">
      <c r="A1976" s="2" t="s">
        <v>157</v>
      </c>
      <c r="B1976" s="2" t="s">
        <v>1362</v>
      </c>
      <c r="C1976" s="2" t="s">
        <v>3</v>
      </c>
      <c r="D1976" s="2" t="s">
        <v>4</v>
      </c>
      <c r="E1976" s="2" t="s">
        <v>653</v>
      </c>
      <c r="F1976" s="2" t="s">
        <v>1035</v>
      </c>
      <c r="G1976" s="2" t="s">
        <v>650</v>
      </c>
      <c r="H1976" s="5">
        <v>105.85</v>
      </c>
      <c r="I1976" s="5">
        <v>143848.98999999985</v>
      </c>
    </row>
    <row r="1977" spans="1:9" outlineLevel="1" x14ac:dyDescent="0.25">
      <c r="A1977" s="2" t="s">
        <v>157</v>
      </c>
      <c r="B1977" s="2" t="s">
        <v>1362</v>
      </c>
      <c r="C1977" s="2" t="s">
        <v>3</v>
      </c>
      <c r="D1977" s="2" t="s">
        <v>4</v>
      </c>
      <c r="E1977" s="2" t="s">
        <v>924</v>
      </c>
      <c r="F1977" s="2" t="s">
        <v>1363</v>
      </c>
      <c r="G1977" s="2" t="s">
        <v>606</v>
      </c>
      <c r="H1977" s="5">
        <v>120</v>
      </c>
      <c r="I1977" s="5">
        <v>143968.98999999985</v>
      </c>
    </row>
    <row r="1978" spans="1:9" outlineLevel="1" x14ac:dyDescent="0.25">
      <c r="A1978" s="2" t="s">
        <v>157</v>
      </c>
      <c r="B1978" s="2" t="s">
        <v>1362</v>
      </c>
      <c r="C1978" s="2" t="s">
        <v>3</v>
      </c>
      <c r="D1978" s="2" t="s">
        <v>4</v>
      </c>
      <c r="E1978" s="2" t="s">
        <v>604</v>
      </c>
      <c r="F1978" s="2" t="s">
        <v>618</v>
      </c>
      <c r="G1978" s="2" t="s">
        <v>606</v>
      </c>
      <c r="H1978" s="5">
        <v>845.72</v>
      </c>
      <c r="I1978" s="5">
        <v>144814.70999999985</v>
      </c>
    </row>
    <row r="1979" spans="1:9" outlineLevel="1" x14ac:dyDescent="0.25">
      <c r="A1979" s="2" t="s">
        <v>157</v>
      </c>
      <c r="B1979" s="2" t="s">
        <v>1362</v>
      </c>
      <c r="C1979" s="2" t="s">
        <v>3</v>
      </c>
      <c r="D1979" s="2" t="s">
        <v>4</v>
      </c>
      <c r="E1979" s="2" t="s">
        <v>1236</v>
      </c>
      <c r="F1979" s="2" t="s">
        <v>1237</v>
      </c>
      <c r="G1979" s="2" t="s">
        <v>613</v>
      </c>
      <c r="H1979" s="5">
        <v>5830</v>
      </c>
      <c r="I1979" s="5">
        <v>150644.70999999985</v>
      </c>
    </row>
    <row r="1980" spans="1:9" outlineLevel="1" x14ac:dyDescent="0.25">
      <c r="A1980" s="2" t="s">
        <v>157</v>
      </c>
      <c r="B1980" s="2" t="s">
        <v>1362</v>
      </c>
      <c r="C1980" s="2" t="s">
        <v>3</v>
      </c>
      <c r="D1980" s="2" t="s">
        <v>4</v>
      </c>
      <c r="E1980" s="2" t="s">
        <v>620</v>
      </c>
      <c r="F1980" s="2" t="s">
        <v>621</v>
      </c>
      <c r="G1980" s="2" t="s">
        <v>622</v>
      </c>
      <c r="H1980" s="5">
        <v>531.20000000000005</v>
      </c>
      <c r="I1980" s="5">
        <v>151175.90999999986</v>
      </c>
    </row>
    <row r="1981" spans="1:9" outlineLevel="1" x14ac:dyDescent="0.25">
      <c r="A1981" s="2" t="s">
        <v>157</v>
      </c>
      <c r="B1981" s="2" t="s">
        <v>1364</v>
      </c>
      <c r="C1981" s="2" t="s">
        <v>3</v>
      </c>
      <c r="D1981" s="2" t="s">
        <v>4</v>
      </c>
      <c r="E1981" s="2" t="s">
        <v>966</v>
      </c>
      <c r="F1981" s="2" t="s">
        <v>1365</v>
      </c>
      <c r="G1981" s="2" t="s">
        <v>968</v>
      </c>
      <c r="H1981" s="5">
        <v>362.72</v>
      </c>
      <c r="I1981" s="5">
        <v>151538.62999999986</v>
      </c>
    </row>
    <row r="1982" spans="1:9" outlineLevel="1" x14ac:dyDescent="0.25">
      <c r="A1982" s="2" t="s">
        <v>157</v>
      </c>
      <c r="B1982" s="2" t="s">
        <v>1364</v>
      </c>
      <c r="C1982" s="2" t="s">
        <v>3</v>
      </c>
      <c r="D1982" s="2" t="s">
        <v>4</v>
      </c>
      <c r="E1982" s="2" t="s">
        <v>899</v>
      </c>
      <c r="F1982" s="2" t="s">
        <v>900</v>
      </c>
      <c r="G1982" s="2" t="s">
        <v>635</v>
      </c>
      <c r="H1982" s="5">
        <v>1140.1099999999999</v>
      </c>
      <c r="I1982" s="5">
        <v>152678.73999999985</v>
      </c>
    </row>
    <row r="1983" spans="1:9" outlineLevel="1" x14ac:dyDescent="0.25">
      <c r="A1983" s="2" t="s">
        <v>157</v>
      </c>
      <c r="B1983" s="2" t="s">
        <v>458</v>
      </c>
      <c r="C1983" s="2" t="s">
        <v>3</v>
      </c>
      <c r="D1983" s="2" t="s">
        <v>4</v>
      </c>
      <c r="E1983" s="2" t="s">
        <v>1366</v>
      </c>
      <c r="F1983" s="2" t="s">
        <v>1367</v>
      </c>
      <c r="G1983" s="2" t="s">
        <v>613</v>
      </c>
      <c r="H1983" s="5">
        <v>14.48</v>
      </c>
      <c r="I1983" s="5">
        <v>152693.21999999986</v>
      </c>
    </row>
    <row r="1984" spans="1:9" outlineLevel="1" x14ac:dyDescent="0.25">
      <c r="A1984" s="2" t="s">
        <v>157</v>
      </c>
      <c r="B1984" s="2" t="s">
        <v>458</v>
      </c>
      <c r="C1984" s="2" t="s">
        <v>3</v>
      </c>
      <c r="D1984" s="2" t="s">
        <v>4</v>
      </c>
      <c r="E1984" s="2" t="s">
        <v>1368</v>
      </c>
      <c r="F1984" s="2" t="s">
        <v>1369</v>
      </c>
      <c r="G1984" s="2" t="s">
        <v>1093</v>
      </c>
      <c r="H1984" s="5">
        <v>195</v>
      </c>
      <c r="I1984" s="5">
        <v>152888.21999999986</v>
      </c>
    </row>
    <row r="1985" spans="1:9" outlineLevel="1" x14ac:dyDescent="0.25">
      <c r="A1985" s="2" t="s">
        <v>157</v>
      </c>
      <c r="B1985" s="2" t="s">
        <v>458</v>
      </c>
      <c r="C1985" s="2" t="s">
        <v>3</v>
      </c>
      <c r="D1985" s="2" t="s">
        <v>4</v>
      </c>
      <c r="E1985" s="2" t="s">
        <v>604</v>
      </c>
      <c r="F1985" s="2" t="s">
        <v>618</v>
      </c>
      <c r="G1985" s="2" t="s">
        <v>606</v>
      </c>
      <c r="H1985" s="5">
        <v>458.72</v>
      </c>
      <c r="I1985" s="5">
        <v>153346.93999999986</v>
      </c>
    </row>
    <row r="1986" spans="1:9" outlineLevel="1" x14ac:dyDescent="0.25">
      <c r="A1986" s="2" t="s">
        <v>157</v>
      </c>
      <c r="B1986" s="2" t="s">
        <v>458</v>
      </c>
      <c r="C1986" s="2" t="s">
        <v>3</v>
      </c>
      <c r="D1986" s="2" t="s">
        <v>4</v>
      </c>
      <c r="E1986" s="2" t="s">
        <v>626</v>
      </c>
      <c r="F1986" s="2" t="s">
        <v>637</v>
      </c>
      <c r="G1986" s="2" t="s">
        <v>73</v>
      </c>
      <c r="H1986" s="5">
        <v>506</v>
      </c>
      <c r="I1986" s="5">
        <v>153852.93999999986</v>
      </c>
    </row>
    <row r="1987" spans="1:9" outlineLevel="1" x14ac:dyDescent="0.25">
      <c r="A1987" s="2" t="s">
        <v>157</v>
      </c>
      <c r="B1987" s="2" t="s">
        <v>458</v>
      </c>
      <c r="C1987" s="2" t="s">
        <v>3</v>
      </c>
      <c r="D1987" s="2" t="s">
        <v>4</v>
      </c>
      <c r="E1987" s="2" t="s">
        <v>1370</v>
      </c>
      <c r="F1987" s="2" t="s">
        <v>1367</v>
      </c>
      <c r="G1987" s="2" t="s">
        <v>613</v>
      </c>
      <c r="H1987" s="5">
        <v>181.45</v>
      </c>
      <c r="I1987" s="5">
        <v>154034.38999999987</v>
      </c>
    </row>
    <row r="1988" spans="1:9" outlineLevel="1" x14ac:dyDescent="0.25">
      <c r="A1988" s="2" t="s">
        <v>157</v>
      </c>
      <c r="B1988" s="2" t="s">
        <v>458</v>
      </c>
      <c r="C1988" s="2" t="s">
        <v>3</v>
      </c>
      <c r="D1988" s="2" t="s">
        <v>4</v>
      </c>
      <c r="E1988" s="2" t="s">
        <v>966</v>
      </c>
      <c r="F1988" s="2" t="s">
        <v>1371</v>
      </c>
      <c r="G1988" s="2" t="s">
        <v>968</v>
      </c>
      <c r="H1988" s="5">
        <v>22.19</v>
      </c>
      <c r="I1988" s="5">
        <v>154056.57999999987</v>
      </c>
    </row>
    <row r="1989" spans="1:9" outlineLevel="1" x14ac:dyDescent="0.25">
      <c r="A1989" s="2" t="s">
        <v>157</v>
      </c>
      <c r="B1989" s="2" t="s">
        <v>458</v>
      </c>
      <c r="C1989" s="2" t="s">
        <v>3</v>
      </c>
      <c r="D1989" s="2" t="s">
        <v>4</v>
      </c>
      <c r="E1989" s="2" t="s">
        <v>21</v>
      </c>
      <c r="F1989" s="2" t="s">
        <v>1112</v>
      </c>
      <c r="G1989" s="2" t="s">
        <v>616</v>
      </c>
      <c r="H1989" s="5">
        <v>108.17</v>
      </c>
      <c r="I1989" s="5">
        <v>154164.74999999988</v>
      </c>
    </row>
    <row r="1990" spans="1:9" outlineLevel="1" x14ac:dyDescent="0.25">
      <c r="A1990" s="2" t="s">
        <v>157</v>
      </c>
      <c r="B1990" s="2" t="s">
        <v>458</v>
      </c>
      <c r="C1990" s="2" t="s">
        <v>3</v>
      </c>
      <c r="D1990" s="2" t="s">
        <v>4</v>
      </c>
      <c r="E1990" s="2" t="s">
        <v>776</v>
      </c>
      <c r="F1990" s="2" t="s">
        <v>777</v>
      </c>
      <c r="G1990" s="2" t="s">
        <v>778</v>
      </c>
      <c r="H1990" s="5">
        <v>8.5500000000000007</v>
      </c>
      <c r="I1990" s="5">
        <v>154173.29999999987</v>
      </c>
    </row>
    <row r="1991" spans="1:9" outlineLevel="1" x14ac:dyDescent="0.25">
      <c r="A1991" s="2" t="s">
        <v>157</v>
      </c>
      <c r="B1991" s="2" t="s">
        <v>458</v>
      </c>
      <c r="C1991" s="2" t="s">
        <v>3</v>
      </c>
      <c r="D1991" s="2" t="s">
        <v>4</v>
      </c>
      <c r="E1991" s="2" t="s">
        <v>4</v>
      </c>
      <c r="F1991" s="2" t="s">
        <v>1372</v>
      </c>
      <c r="G1991" s="2" t="s">
        <v>778</v>
      </c>
      <c r="H1991" s="5">
        <v>38.979999999999997</v>
      </c>
      <c r="I1991" s="5">
        <v>154212.27999999988</v>
      </c>
    </row>
    <row r="1992" spans="1:9" outlineLevel="1" x14ac:dyDescent="0.25">
      <c r="A1992" s="2" t="s">
        <v>157</v>
      </c>
      <c r="B1992" s="2" t="s">
        <v>458</v>
      </c>
      <c r="C1992" s="2" t="s">
        <v>3</v>
      </c>
      <c r="D1992" s="2" t="s">
        <v>4</v>
      </c>
      <c r="E1992" s="2" t="s">
        <v>4</v>
      </c>
      <c r="F1992" s="2" t="s">
        <v>1305</v>
      </c>
      <c r="G1992" s="2" t="s">
        <v>635</v>
      </c>
      <c r="H1992" s="5">
        <v>6.23</v>
      </c>
      <c r="I1992" s="5">
        <v>154218.50999999989</v>
      </c>
    </row>
    <row r="1993" spans="1:9" outlineLevel="1" x14ac:dyDescent="0.25">
      <c r="A1993" s="2" t="s">
        <v>157</v>
      </c>
      <c r="B1993" s="2" t="s">
        <v>458</v>
      </c>
      <c r="C1993" s="2" t="s">
        <v>3</v>
      </c>
      <c r="D1993" s="2" t="s">
        <v>4</v>
      </c>
      <c r="E1993" s="2" t="s">
        <v>780</v>
      </c>
      <c r="F1993" s="2" t="s">
        <v>1373</v>
      </c>
      <c r="G1993" s="2" t="s">
        <v>778</v>
      </c>
      <c r="H1993" s="5">
        <v>12.07</v>
      </c>
      <c r="I1993" s="5">
        <v>154230.5799999999</v>
      </c>
    </row>
    <row r="1994" spans="1:9" outlineLevel="1" x14ac:dyDescent="0.25">
      <c r="A1994" s="2" t="s">
        <v>157</v>
      </c>
      <c r="B1994" s="2" t="s">
        <v>462</v>
      </c>
      <c r="C1994" s="2" t="s">
        <v>3</v>
      </c>
      <c r="D1994" s="2" t="s">
        <v>4</v>
      </c>
      <c r="E1994" s="2" t="s">
        <v>1062</v>
      </c>
      <c r="F1994" s="2" t="s">
        <v>1374</v>
      </c>
      <c r="G1994" s="2" t="s">
        <v>635</v>
      </c>
      <c r="H1994" s="5">
        <v>4.87</v>
      </c>
      <c r="I1994" s="5">
        <v>154235.4499999999</v>
      </c>
    </row>
    <row r="1995" spans="1:9" outlineLevel="1" x14ac:dyDescent="0.25">
      <c r="A1995" s="2" t="s">
        <v>157</v>
      </c>
      <c r="B1995" s="2" t="s">
        <v>462</v>
      </c>
      <c r="C1995" s="2" t="s">
        <v>3</v>
      </c>
      <c r="D1995" s="2" t="s">
        <v>4</v>
      </c>
      <c r="E1995" s="2" t="s">
        <v>1062</v>
      </c>
      <c r="F1995" s="2" t="s">
        <v>1374</v>
      </c>
      <c r="G1995" s="2" t="s">
        <v>635</v>
      </c>
      <c r="H1995" s="5">
        <v>9.14</v>
      </c>
      <c r="I1995" s="5">
        <v>154244.58999999991</v>
      </c>
    </row>
    <row r="1996" spans="1:9" outlineLevel="1" x14ac:dyDescent="0.25">
      <c r="A1996" s="2" t="s">
        <v>157</v>
      </c>
      <c r="B1996" s="2" t="s">
        <v>462</v>
      </c>
      <c r="C1996" s="2" t="s">
        <v>3</v>
      </c>
      <c r="D1996" s="2" t="s">
        <v>4</v>
      </c>
      <c r="E1996" s="2" t="s">
        <v>946</v>
      </c>
      <c r="F1996" s="2" t="s">
        <v>1375</v>
      </c>
      <c r="G1996" s="2" t="s">
        <v>778</v>
      </c>
      <c r="H1996" s="5">
        <v>43.1</v>
      </c>
      <c r="I1996" s="5">
        <v>154287.68999999992</v>
      </c>
    </row>
    <row r="1997" spans="1:9" outlineLevel="1" x14ac:dyDescent="0.25">
      <c r="A1997" s="2" t="s">
        <v>157</v>
      </c>
      <c r="B1997" s="2" t="s">
        <v>462</v>
      </c>
      <c r="C1997" s="2" t="s">
        <v>3</v>
      </c>
      <c r="D1997" s="2" t="s">
        <v>4</v>
      </c>
      <c r="E1997" s="2" t="s">
        <v>4</v>
      </c>
      <c r="F1997" s="2" t="s">
        <v>1376</v>
      </c>
      <c r="G1997" s="2" t="s">
        <v>778</v>
      </c>
      <c r="H1997" s="5">
        <v>73.5</v>
      </c>
      <c r="I1997" s="5">
        <v>154361.18999999992</v>
      </c>
    </row>
    <row r="1998" spans="1:9" outlineLevel="1" x14ac:dyDescent="0.25">
      <c r="A1998" s="2" t="s">
        <v>157</v>
      </c>
      <c r="B1998" s="2" t="s">
        <v>25</v>
      </c>
      <c r="C1998" s="2" t="s">
        <v>3</v>
      </c>
      <c r="D1998" s="2" t="s">
        <v>4</v>
      </c>
      <c r="E1998" s="2" t="s">
        <v>1335</v>
      </c>
      <c r="F1998" s="2" t="s">
        <v>1336</v>
      </c>
      <c r="G1998" s="2" t="s">
        <v>674</v>
      </c>
      <c r="H1998" s="5">
        <v>41.73</v>
      </c>
      <c r="I1998" s="5">
        <v>154402.91999999993</v>
      </c>
    </row>
    <row r="1999" spans="1:9" x14ac:dyDescent="0.25">
      <c r="H1999" s="6">
        <f>H640+H641+H642+H643+H644+H645+H646+H647+H648+H649+H650+H651+H652+H653+H654+H655+H656+H657+H658+H659+H660+H661+H662+H663+H664+H665+H666+H667+H668+H669+H670+H671+H672+H673+H674+H675+H676+H677+H678+H679+H680+H681+H682+H683+H684+H685+H686+H687+H688+H689+H690+H691+H692+H693+H694+H695+H696+H697+H698+H699+H700+H701+H702+H703+H704+H705+H706+H707+H708+H709+H710+H711+H712+H713+H714+H715+H716+H717+H718+H719+H720+H721+H722+H723+H724+H725+H726+H727+H728+H729+H730+H731+H732+H733+H734+H735+H736+H737+H738+H739+H740+H741+H742+H743+H744+H745+H746+H747+H748+H749+H750+H751+H752+H753+H754+H755+H756+H757+H758+H759+H760+H761+H762+H763+H764+H765+H766+H767+H768+H769+H770+H771+H772+H773+H774+H775+H776+H777+H778+H779+H780+H781+H782+H783+H784+H785+H786+H787+H788+H789+H790+H791+H792+H793+H794+H795+H796+H797+H798+H799+H800+H801+H802+H803+H804+H805+H806+H807+H808+H809+H810+H811+H812+H813+H814+H815+H816+H817+H818+H819+H820+H821+H822+H823+H824+H825+H826+H827+H828+H829+H830+H831+H832+H833+H834+H835+H836+H837+H838+H839+H840+H841+H842+H843+H844+H845+H846+H847+H848+H849+H850+H851+H852+H853+H854+H855+H856+H857+H858+H859+H860+H861+H862+H863+H864+H865+H866+H867+H868+H869+H870+H871+H872+H873+H874+H875+H876+H877+H878+H879+H880+H881+H882+H883+H884+H885+H886+H887+H888+H889+H890+H891+H892+H893+H894+H895+H896+H897+H898+H899+H900+H901+H902+H903+H904+H905+H906+H907+H908+H909+H910+H911+H912+H913+H914+H915+H916+H917+H918+H919+H920+H921+H922+H923+H924+H925+H926+H927+H928+H929+H930+H931+H932+H933+H934+H935+H936+H937+H938+H939+H940+H941+H942+H943+H944+H945+H946+H947+H948+H949+H950+H951+H952+H953+H954+H955+H956+H957+H958+H959+H960+H961+H962+H963+H964+H965+H966+H967+H968+H969+H970+H971+H972+H973+H974+H975+H976+H977+H978+H979+H980+H981+H982+H983+H984+H985+H986+H987+H988+H989+H990+H991+H992+H993+H994+H995+H996+H997+H998+H999+H1000+H1001+H1002+H1003+H1004+H1005+H1006+H1007+H1008+H1009+H1010+H1011+H1012+H1013+H1014+H1015+H1016+H1017+H1018+H1019+H1020+H1021+H1022+H1023+H1024+H1025+H1026+H1027+H1028+H1029+H1030+H1031+H1032+H1033+H1034+H1035+H1036+H1037+H1038+H1039+H1040+H1041+H1042+H1043+H1044+H1045+H1046+H1047+H1048+H1049+H1050+H1051+H1052+H1053+H1054+H1055+H1056+H1057+H1058+H1059+H1060+H1061+H1062+H1063+H1064+H1065+H1066+H1067+H1068+H1069+H1070+H1071+H1072+H1073+H1074+H1075+H1076+H1077+H1078+H1079+H1080+H1081+H1082+H1083+H1084+H1085+H1086+H1087+H1088+H1089+H1090+H1091+H1092+H1093+H1094+H1095+H1096+H1097+H1098+H1099+H1100+H1101+H1102+H1103+H1104+H1105+H1106+H1107+H1108+H1109+H1110+H1111+H1112+H1113+H1114+H1115+H1116+H1117+H1118+H1119+H1120+H1121+H1122+H1123+H1124+H1125+H1126+H1127+H1128+H1129+H1130+H1131+H1132+H1133+H1134+H1135+H1136+H1137+H1138+H1139+H1140+H1141+H1142+H1143+H1144+H1145+H1146+H1147+H1148+H1149+H1150+H1151+H1152+H1153+H1154+H1155+H1156+H1157+H1158+H1159+H1160+H1161+H1162+H1163+H1164+H1165+H1166+H1167+H1168+H1169+H1170+H1171+H1172+H1173+H1174+H1175+H1176+H1177+H1178+H1179+H1180+H1181+H1182+H1183+H1184+H1185+H1186+H1187+H1188+H1189+H1190+H1191+H1192+H1193+H1194+H1195+H1196+H1197+H1198+H1199+H1200+H1201+H1202+H1203+H1204+H1205+H1206+H1207+H1208+H1209+H1210+H1211+H1212+H1213+H1214+H1215+H1216+H1217+H1218+H1219+H1220+H1221+H1222+H1223+H1224+H1225+H1226+H1227+H1228+H1229+H1230+H1231+H1232+H1233+H1234+H1235+H1236+H1237+H1238+H1239+H1240+H1241+H1242+H1243+H1244+H1245+H1246+H1247+H1248+H1249+H1250+H1251+H1252+H1253+H1254+H1255+H1256+H1257+H1258+H1259+H1260+H1261+H1262+H1263+H1264+H1265+H1266+H1267+H1268+H1269+H1270+H1271+H1272+H1273+H1274+H1275+H1276+H1277+H1278+H1279+H1280+H1281+H1282+H1283+H1284+H1285+H1286+H1287+H1288+H1289+H1290+H1291+H1292+H1293+H1294+H1295+H1296+H1297+H1298+H1299+H1300+H1301+H1302+H1303+H1304+H1305+H1306+H1307+H1308+H1309+H1310+H1311+H1312+H1313+H1314+H1315+H1316+H1317+H1318+H1319+H1320+H1321+H1322+H1323+H1324+H1325+H1326+H1327+H1328+H1329+H1330+H1331+H1332+H1333+H1334+H1335+H1336+H1337+H1338+H1339+H1340+H1341+H1342+H1343+H1344+H1345+H1346+H1347+H1348+H1349+H1350+H1351+H1352+H1353+H1354+H1355+H1356+H1357+H1358+H1359+H1360+H1361+H1362+H1363+H1364+H1365+H1366+H1367+H1368+H1369+H1370+H1371+H1372+H1373+H1374+H1375+H1376+H1377+H1378+H1379+H1380+H1381+H1382+H1383+H1384+H1385+H1386+H1387+H1388+H1389+H1390+H1391+H1392+H1393+H1394+H1395+H1396+H1397+H1398+H1399+H1400+H1401+H1402+H1403+H1404+H1405+H1406+H1407+H1408+H1409+H1410+H1411+H1412+H1413+H1414+H1415+H1416+H1417+H1418+H1419+H1420+H1421+H1422+H1423+H1424+H1425+H1426+H1427+H1428+H1429+H1430+H1431+H1432+H1433+H1434+H1435+H1436+H1437+H1438+H1439+H1440+H1441+H1442+H1443+H1444+H1445+H1446+H1447+H1448+H1449+H1450+H1451+H1452+H1453+H1454+H1455+H1456+H1457+H1458+H1459+H1460+H1461+H1462+H1463+H1464+H1465+H1466+H1467+H1468+H1469+H1470+H1471+H1472+H1473+H1474+H1475+H1476+H1477+H1478+H1479+H1480+H1481+H1482+H1483+H1484+H1485+H1486+H1487+H1488+H1489+H1490+H1491+H1492+H1493+H1494+H1495+H1496+H1497+H1498+H1499+H1500+H1501+H1502+H1503+H1504+H1505+H1506+H1507+H1508+H1509+H1510+H1511+H1512+H1513+H1514+H1515+H1516+H1517+H1518+H1519+H1520+H1521+H1522+H1523+H1524+H1525+H1526+H1527+H1528+H1529+H1530+H1531+H1532+H1533+H1534+H1535+H1536+H1537+H1538+H1539+H1540+H1541+H1542+H1543+H1544+H1545+H1546+H1547+H1548+H1549+H1550+H1551+H1552+H1553+H1554+H1555+H1556+H1557+H1558+H1559+H1560+H1561+H1562+H1563+H1564+H1565+H1566+H1567+H1568+H1569+H1570+H1571+H1572+H1573+H1574+H1575+H1576+H1577+H1578+H1579+H1580+H1581+H1582+H1583+H1584+H1585+H1586+H1587+H1588+H1589+H1590+H1591+H1592+H1593+H1594+H1595+H1596+H1597+H1598+H1599+H1600+H1601+H1602+H1603+H1604+H1605+H1606+H1607+H1608+H1609+H1610+H1611+H1612+H1613+H1614+H1615+H1616+H1617+H1618+H1619+H1620+H1621+H1622+H1623+H1624+H1625+H1626+H1627+H1628+H1629+H1630+H1631+H1632+H1633+H1634+H1635+H1636+H1637+H1638+H1639+H1640+H1641+H1642+H1643+H1644+H1645+H1646+H1647+H1648+H1649+H1650+H1651+H1652+H1653+H1654+H1655+H1656+H1657+H1658+H1659+H1660+H1661+H1662+H1663+H1664+H1665+H1666+H1667+H1668+H1669+H1670+H1671+H1672+H1673+H1674+H1675+H1676+H1677+H1678+H1679+H1680+H1681+H1682+H1683+H1684+H1685+H1686+H1687+H1688+H1689+H1690+H1691+H1692+H1693+H1694+H1695+H1696+H1697+H1698+H1699+H1700+H1701+H1702+H1703+H1704+H1705+H1706+H1707+H1708+H1709+H1710+H1711+H1712+H1713+H1714+H1715+H1716+H1717+H1718+H1719+H1720+H1721+H1722+H1723+H1724+H1725+H1726+H1727+H1728+H1729+H1730+H1731+H1732+H1733+H1734+H1735+H1736+H1737+H1738+H1739+H1740+H1741+H1742+H1743+H1744+H1745+H1746+H1747+H1748+H1749+H1750+H1751+H1752+H1753+H1754+H1755+H1756+H1757+H1758+H1759+H1760+H1761+H1762+H1763+H1764+H1765+H1766+H1767+H1768+H1769+H1770+H1771+H1772+H1773+H1774+H1775+H1776+H1777+H1778+H1779+H1780+H1781+H1782+H1783+H1784+H1785+H1786+H1787+H1788+H1789+H1790+H1791+H1792+H1793+H1794+H1795+H1796+H1797+H1798+H1799+H1800+H1801+H1802+H1803+H1804+H1805+H1806+H1807+H1808+H1809+H1810+H1811+H1812+H1813+H1814+H1815+H1816+H1817+H1818+H1819+H1820+H1821+H1822+H1823+H1824+H1825+H1826+H1827+H1828+H1829+H1830+H1831+H1832+H1833+H1834+H1835+H1836+H1837+H1838+H1839+H1840+H1841+H1842+H1843+H1844+H1845+H1846+H1847+H1848+H1849+H1850+H1851+H1852+H1853+H1854+H1855+H1856+H1857+H1858+H1859+H1860+H1861+H1862+H1863+H1864+H1865+H1866+H1867+H1868+H1869+H1870+H1871+H1872+H1873+H1874+H1875+H1876+H1877+H1878+H1879+H1880+H1881+H1882+H1883+H1884+H1885+H1886+H1887+H1888+H1889+H1890+H1891+H1892+H1893+H1894+H1895+H1896+H1897+H1898+H1899+H1900+H1901+H1902+H1903+H1904+H1905+H1906+H1907+H1908+H1909+H1910+H1911+H1912+H1913+H1914+H1915+H1916+H1917+H1918+H1919+H1920+H1921+H1922+H1923+H1924+H1925+H1926+H1927+H1928+H1929+H1930+H1931+H1932+H1933+H1934+H1935+H1936+H1937+H1938+H1939+H1940+H1941+H1942+H1943+H1944+H1945+H1946+H1947+H1948+H1949+H1950+H1951+H1952+H1953+H1954+H1955+H1956+H1957+H1958+H1959+H1960+H1961+H1962+H1963+H1964+H1965+H1966+H1967+H1968+H1969+H1970+H1971+H1972+H1973+H1974+H1975+H1976+H1977+H1978+H1979+H1980+H1981+H1982+H1983+H1984+H1985+H1986+H1987+H1988+H1989+H1990+H1991+H1992+H1993+H1994+H1995+H1996+H1997+H1998</f>
        <v>6222.9400000001397</v>
      </c>
    </row>
    <row r="2001" spans="1:9" outlineLevel="1" x14ac:dyDescent="0.25">
      <c r="A2001" s="2" t="s">
        <v>1</v>
      </c>
      <c r="I2001" s="5">
        <v>0</v>
      </c>
    </row>
    <row r="2002" spans="1:9" x14ac:dyDescent="0.25">
      <c r="H2002" s="7"/>
    </row>
    <row r="2004" spans="1:9" outlineLevel="1" x14ac:dyDescent="0.25">
      <c r="A2004" s="2" t="s">
        <v>1</v>
      </c>
      <c r="I2004" s="5">
        <v>0</v>
      </c>
    </row>
    <row r="2005" spans="1:9" x14ac:dyDescent="0.25">
      <c r="H2005" s="7"/>
    </row>
    <row r="2007" spans="1:9" outlineLevel="1" x14ac:dyDescent="0.25">
      <c r="A2007" s="2" t="s">
        <v>1</v>
      </c>
      <c r="I2007" s="5">
        <v>0</v>
      </c>
    </row>
    <row r="2008" spans="1:9" x14ac:dyDescent="0.25">
      <c r="H2008" s="7"/>
    </row>
    <row r="2010" spans="1:9" outlineLevel="1" x14ac:dyDescent="0.25">
      <c r="A2010" s="2" t="s">
        <v>1</v>
      </c>
      <c r="I2010" s="5">
        <v>0</v>
      </c>
    </row>
    <row r="2011" spans="1:9" x14ac:dyDescent="0.25">
      <c r="H2011" s="7"/>
    </row>
    <row r="2013" spans="1:9" outlineLevel="1" x14ac:dyDescent="0.25">
      <c r="A2013" s="2" t="s">
        <v>1</v>
      </c>
      <c r="I2013" s="5">
        <v>0</v>
      </c>
    </row>
    <row r="2014" spans="1:9" x14ac:dyDescent="0.25">
      <c r="H2014" s="7"/>
    </row>
    <row r="2016" spans="1:9" outlineLevel="1" x14ac:dyDescent="0.25">
      <c r="A2016" s="2" t="s">
        <v>1</v>
      </c>
      <c r="I2016" s="5">
        <v>0</v>
      </c>
    </row>
    <row r="2017" spans="1:9" x14ac:dyDescent="0.25">
      <c r="H2017" s="7"/>
    </row>
    <row r="2019" spans="1:9" outlineLevel="1" x14ac:dyDescent="0.25">
      <c r="A2019" s="2" t="s">
        <v>1</v>
      </c>
      <c r="I2019" s="5">
        <v>0</v>
      </c>
    </row>
    <row r="2020" spans="1:9" x14ac:dyDescent="0.25">
      <c r="H2020" s="7"/>
    </row>
    <row r="2022" spans="1:9" outlineLevel="1" x14ac:dyDescent="0.25">
      <c r="A2022" s="2" t="s">
        <v>1</v>
      </c>
      <c r="I2022" s="5">
        <v>0</v>
      </c>
    </row>
    <row r="2023" spans="1:9" outlineLevel="1" x14ac:dyDescent="0.25"/>
    <row r="2024" spans="1:9" outlineLevel="2" x14ac:dyDescent="0.25">
      <c r="A2024" s="2" t="s">
        <v>1</v>
      </c>
      <c r="I2024" s="5">
        <v>0</v>
      </c>
    </row>
    <row r="2025" spans="1:9" outlineLevel="1" x14ac:dyDescent="0.25">
      <c r="H2025" s="7"/>
    </row>
    <row r="2026" spans="1:9" outlineLevel="1" x14ac:dyDescent="0.25"/>
    <row r="2027" spans="1:9" outlineLevel="2" x14ac:dyDescent="0.25">
      <c r="A2027" s="2" t="s">
        <v>1</v>
      </c>
      <c r="I2027" s="5">
        <v>0</v>
      </c>
    </row>
    <row r="2028" spans="1:9" outlineLevel="1" x14ac:dyDescent="0.25">
      <c r="H2028" s="7"/>
    </row>
    <row r="2029" spans="1:9" outlineLevel="1" x14ac:dyDescent="0.25"/>
    <row r="2030" spans="1:9" outlineLevel="2" x14ac:dyDescent="0.25">
      <c r="A2030" s="2" t="s">
        <v>1</v>
      </c>
      <c r="I2030" s="5">
        <v>0</v>
      </c>
    </row>
    <row r="2031" spans="1:9" outlineLevel="1" x14ac:dyDescent="0.25">
      <c r="H2031" s="7"/>
    </row>
    <row r="2032" spans="1:9" outlineLevel="1" x14ac:dyDescent="0.25"/>
    <row r="2033" spans="1:9" outlineLevel="2" x14ac:dyDescent="0.25">
      <c r="A2033" s="2" t="s">
        <v>1</v>
      </c>
      <c r="I2033" s="5">
        <v>0</v>
      </c>
    </row>
    <row r="2034" spans="1:9" outlineLevel="1" x14ac:dyDescent="0.25">
      <c r="H2034" s="7"/>
    </row>
    <row r="2035" spans="1:9" outlineLevel="1" x14ac:dyDescent="0.25"/>
    <row r="2036" spans="1:9" outlineLevel="2" x14ac:dyDescent="0.25">
      <c r="A2036" s="2" t="s">
        <v>1</v>
      </c>
      <c r="I2036" s="5">
        <v>0</v>
      </c>
    </row>
    <row r="2037" spans="1:9" outlineLevel="1" x14ac:dyDescent="0.25">
      <c r="H2037" s="7"/>
    </row>
    <row r="2038" spans="1:9" outlineLevel="1" x14ac:dyDescent="0.25">
      <c r="H2038" s="7"/>
    </row>
    <row r="2039" spans="1:9" outlineLevel="1" x14ac:dyDescent="0.25"/>
    <row r="2040" spans="1:9" outlineLevel="2" x14ac:dyDescent="0.25">
      <c r="A2040" s="2" t="s">
        <v>1</v>
      </c>
      <c r="I2040" s="5">
        <v>0</v>
      </c>
    </row>
    <row r="2041" spans="1:9" outlineLevel="1" x14ac:dyDescent="0.25">
      <c r="H2041" s="7"/>
    </row>
    <row r="2042" spans="1:9" x14ac:dyDescent="0.25">
      <c r="H2042" s="7"/>
    </row>
    <row r="2044" spans="1:9" outlineLevel="1" x14ac:dyDescent="0.25">
      <c r="A2044" s="2" t="s">
        <v>1</v>
      </c>
      <c r="I2044" s="5">
        <v>0</v>
      </c>
    </row>
    <row r="2045" spans="1:9" x14ac:dyDescent="0.25">
      <c r="H2045" s="7"/>
    </row>
    <row r="2047" spans="1:9" outlineLevel="1" x14ac:dyDescent="0.25">
      <c r="A2047" s="2" t="s">
        <v>1</v>
      </c>
      <c r="I2047" s="5">
        <v>363929.15</v>
      </c>
    </row>
    <row r="2048" spans="1:9" outlineLevel="1" x14ac:dyDescent="0.25">
      <c r="A2048" s="2" t="s">
        <v>117</v>
      </c>
      <c r="B2048" s="2" t="s">
        <v>643</v>
      </c>
      <c r="C2048" s="2" t="s">
        <v>603</v>
      </c>
      <c r="D2048" s="2" t="s">
        <v>4</v>
      </c>
      <c r="E2048" s="2" t="s">
        <v>645</v>
      </c>
      <c r="F2048" s="2" t="s">
        <v>646</v>
      </c>
      <c r="G2048" s="2" t="s">
        <v>157</v>
      </c>
      <c r="H2048" s="5">
        <v>63943.43</v>
      </c>
      <c r="I2048" s="5">
        <v>427872.58</v>
      </c>
    </row>
    <row r="2049" spans="1:9" outlineLevel="1" x14ac:dyDescent="0.25">
      <c r="A2049" s="2" t="s">
        <v>117</v>
      </c>
      <c r="B2049" s="2" t="s">
        <v>115</v>
      </c>
      <c r="C2049" s="2" t="s">
        <v>17</v>
      </c>
      <c r="D2049" s="2" t="s">
        <v>4</v>
      </c>
      <c r="E2049" s="2" t="s">
        <v>74</v>
      </c>
      <c r="F2049" s="2" t="s">
        <v>116</v>
      </c>
      <c r="G2049" s="2" t="s">
        <v>13</v>
      </c>
      <c r="H2049" s="5">
        <v>3000</v>
      </c>
      <c r="I2049" s="5">
        <v>430872.58</v>
      </c>
    </row>
    <row r="2050" spans="1:9" outlineLevel="1" x14ac:dyDescent="0.25">
      <c r="A2050" s="2" t="s">
        <v>117</v>
      </c>
      <c r="B2050" s="2" t="s">
        <v>127</v>
      </c>
      <c r="C2050" s="2" t="s">
        <v>603</v>
      </c>
      <c r="D2050" s="2" t="s">
        <v>4</v>
      </c>
      <c r="E2050" s="2" t="s">
        <v>645</v>
      </c>
      <c r="F2050" s="2" t="s">
        <v>646</v>
      </c>
      <c r="G2050" s="2" t="s">
        <v>157</v>
      </c>
      <c r="H2050" s="5">
        <v>30000</v>
      </c>
      <c r="I2050" s="5">
        <v>460872.58</v>
      </c>
    </row>
    <row r="2051" spans="1:9" outlineLevel="1" x14ac:dyDescent="0.25">
      <c r="A2051" s="2" t="s">
        <v>117</v>
      </c>
      <c r="B2051" s="2" t="s">
        <v>729</v>
      </c>
      <c r="C2051" s="2" t="s">
        <v>603</v>
      </c>
      <c r="D2051" s="2" t="s">
        <v>4</v>
      </c>
      <c r="E2051" s="2" t="s">
        <v>645</v>
      </c>
      <c r="F2051" s="2" t="s">
        <v>646</v>
      </c>
      <c r="G2051" s="2" t="s">
        <v>157</v>
      </c>
      <c r="H2051" s="5">
        <v>22772</v>
      </c>
      <c r="I2051" s="5">
        <v>483644.58</v>
      </c>
    </row>
    <row r="2052" spans="1:9" outlineLevel="1" x14ac:dyDescent="0.25">
      <c r="A2052" s="2" t="s">
        <v>117</v>
      </c>
      <c r="B2052" s="2" t="s">
        <v>152</v>
      </c>
      <c r="C2052" s="2" t="s">
        <v>17</v>
      </c>
      <c r="D2052" s="2" t="s">
        <v>4</v>
      </c>
      <c r="E2052" s="2" t="s">
        <v>74</v>
      </c>
      <c r="F2052" s="2" t="s">
        <v>153</v>
      </c>
      <c r="G2052" s="2" t="s">
        <v>13</v>
      </c>
      <c r="H2052" s="5">
        <v>2500</v>
      </c>
      <c r="I2052" s="5">
        <v>486144.58</v>
      </c>
    </row>
    <row r="2053" spans="1:9" outlineLevel="1" x14ac:dyDescent="0.25">
      <c r="A2053" s="2" t="s">
        <v>117</v>
      </c>
      <c r="B2053" s="2" t="s">
        <v>154</v>
      </c>
      <c r="C2053" s="2" t="s">
        <v>603</v>
      </c>
      <c r="D2053" s="2" t="s">
        <v>4</v>
      </c>
      <c r="E2053" s="2" t="s">
        <v>4</v>
      </c>
      <c r="F2053" s="2" t="s">
        <v>156</v>
      </c>
      <c r="G2053" s="2" t="s">
        <v>157</v>
      </c>
      <c r="H2053" s="5">
        <v>18000</v>
      </c>
      <c r="I2053" s="5">
        <v>504144.58</v>
      </c>
    </row>
    <row r="2054" spans="1:9" outlineLevel="1" x14ac:dyDescent="0.25">
      <c r="A2054" s="2" t="s">
        <v>117</v>
      </c>
      <c r="B2054" s="2" t="s">
        <v>154</v>
      </c>
      <c r="C2054" s="2" t="s">
        <v>603</v>
      </c>
      <c r="D2054" s="2" t="s">
        <v>4</v>
      </c>
      <c r="E2054" s="2" t="s">
        <v>4</v>
      </c>
      <c r="F2054" s="2" t="s">
        <v>646</v>
      </c>
      <c r="G2054" s="2" t="s">
        <v>157</v>
      </c>
      <c r="H2054" s="5">
        <v>6025.16</v>
      </c>
      <c r="I2054" s="5">
        <v>510169.74</v>
      </c>
    </row>
    <row r="2055" spans="1:9" outlineLevel="1" x14ac:dyDescent="0.25">
      <c r="A2055" s="2" t="s">
        <v>117</v>
      </c>
      <c r="B2055" s="2" t="s">
        <v>166</v>
      </c>
      <c r="C2055" s="2" t="s">
        <v>17</v>
      </c>
      <c r="D2055" s="2" t="s">
        <v>4</v>
      </c>
      <c r="E2055" s="2" t="s">
        <v>74</v>
      </c>
      <c r="F2055" s="2" t="s">
        <v>167</v>
      </c>
      <c r="G2055" s="2" t="s">
        <v>13</v>
      </c>
      <c r="H2055" s="5">
        <v>2000</v>
      </c>
      <c r="I2055" s="5">
        <v>512169.74</v>
      </c>
    </row>
    <row r="2056" spans="1:9" outlineLevel="1" x14ac:dyDescent="0.25">
      <c r="A2056" s="2" t="s">
        <v>117</v>
      </c>
      <c r="B2056" s="2" t="s">
        <v>176</v>
      </c>
      <c r="C2056" s="2" t="s">
        <v>17</v>
      </c>
      <c r="D2056" s="2" t="s">
        <v>4</v>
      </c>
      <c r="E2056" s="2" t="s">
        <v>74</v>
      </c>
      <c r="F2056" s="2" t="s">
        <v>187</v>
      </c>
      <c r="G2056" s="2" t="s">
        <v>13</v>
      </c>
      <c r="H2056" s="5">
        <v>2000</v>
      </c>
      <c r="I2056" s="5">
        <v>514169.74</v>
      </c>
    </row>
    <row r="2057" spans="1:9" outlineLevel="1" x14ac:dyDescent="0.25">
      <c r="A2057" s="2" t="s">
        <v>117</v>
      </c>
      <c r="B2057" s="2" t="s">
        <v>188</v>
      </c>
      <c r="C2057" s="2" t="s">
        <v>17</v>
      </c>
      <c r="D2057" s="2" t="s">
        <v>4</v>
      </c>
      <c r="E2057" s="2" t="s">
        <v>74</v>
      </c>
      <c r="F2057" s="2" t="s">
        <v>189</v>
      </c>
      <c r="G2057" s="2" t="s">
        <v>13</v>
      </c>
      <c r="H2057" s="5">
        <v>200</v>
      </c>
      <c r="I2057" s="5">
        <v>514369.74</v>
      </c>
    </row>
    <row r="2058" spans="1:9" outlineLevel="1" x14ac:dyDescent="0.25">
      <c r="A2058" s="2" t="s">
        <v>117</v>
      </c>
      <c r="B2058" s="2" t="s">
        <v>190</v>
      </c>
      <c r="C2058" s="2" t="s">
        <v>17</v>
      </c>
      <c r="D2058" s="2" t="s">
        <v>4</v>
      </c>
      <c r="E2058" s="2" t="s">
        <v>74</v>
      </c>
      <c r="F2058" s="2" t="s">
        <v>191</v>
      </c>
      <c r="G2058" s="2" t="s">
        <v>13</v>
      </c>
      <c r="H2058" s="5">
        <v>500</v>
      </c>
      <c r="I2058" s="5">
        <v>514869.74</v>
      </c>
    </row>
    <row r="2059" spans="1:9" outlineLevel="1" x14ac:dyDescent="0.25">
      <c r="A2059" s="2" t="s">
        <v>117</v>
      </c>
      <c r="B2059" s="2" t="s">
        <v>190</v>
      </c>
      <c r="C2059" s="2" t="s">
        <v>17</v>
      </c>
      <c r="D2059" s="2" t="s">
        <v>4</v>
      </c>
      <c r="E2059" s="2" t="s">
        <v>74</v>
      </c>
      <c r="F2059" s="2" t="s">
        <v>192</v>
      </c>
      <c r="G2059" s="2" t="s">
        <v>13</v>
      </c>
      <c r="H2059" s="5">
        <v>500</v>
      </c>
      <c r="I2059" s="5">
        <v>515369.74</v>
      </c>
    </row>
    <row r="2060" spans="1:9" outlineLevel="1" x14ac:dyDescent="0.25">
      <c r="A2060" s="2" t="s">
        <v>117</v>
      </c>
      <c r="B2060" s="2" t="s">
        <v>208</v>
      </c>
      <c r="C2060" s="2" t="s">
        <v>17</v>
      </c>
      <c r="D2060" s="2" t="s">
        <v>4</v>
      </c>
      <c r="E2060" s="2" t="s">
        <v>74</v>
      </c>
      <c r="F2060" s="2" t="s">
        <v>209</v>
      </c>
      <c r="G2060" s="2" t="s">
        <v>13</v>
      </c>
      <c r="H2060" s="5">
        <v>10000</v>
      </c>
      <c r="I2060" s="5">
        <v>525369.74</v>
      </c>
    </row>
    <row r="2061" spans="1:9" outlineLevel="1" x14ac:dyDescent="0.25">
      <c r="A2061" s="2" t="s">
        <v>117</v>
      </c>
      <c r="B2061" s="2" t="s">
        <v>261</v>
      </c>
      <c r="C2061" s="2" t="s">
        <v>17</v>
      </c>
      <c r="D2061" s="2" t="s">
        <v>4</v>
      </c>
      <c r="E2061" s="2" t="s">
        <v>74</v>
      </c>
      <c r="F2061" s="2" t="s">
        <v>262</v>
      </c>
      <c r="G2061" s="2" t="s">
        <v>13</v>
      </c>
      <c r="H2061" s="5">
        <v>10000</v>
      </c>
      <c r="I2061" s="5">
        <v>535369.74</v>
      </c>
    </row>
    <row r="2062" spans="1:9" outlineLevel="1" x14ac:dyDescent="0.25">
      <c r="A2062" s="2" t="s">
        <v>117</v>
      </c>
      <c r="B2062" s="2" t="s">
        <v>16</v>
      </c>
      <c r="C2062" s="2" t="s">
        <v>17</v>
      </c>
      <c r="D2062" s="2" t="s">
        <v>4</v>
      </c>
      <c r="E2062" s="2" t="s">
        <v>74</v>
      </c>
      <c r="F2062" s="2" t="s">
        <v>313</v>
      </c>
      <c r="G2062" s="2" t="s">
        <v>13</v>
      </c>
      <c r="H2062" s="5">
        <v>2500</v>
      </c>
      <c r="I2062" s="5">
        <v>537869.74</v>
      </c>
    </row>
    <row r="2063" spans="1:9" outlineLevel="1" x14ac:dyDescent="0.25">
      <c r="A2063" s="2" t="s">
        <v>117</v>
      </c>
      <c r="B2063" s="2" t="s">
        <v>314</v>
      </c>
      <c r="C2063" s="2" t="s">
        <v>603</v>
      </c>
      <c r="D2063" s="2" t="s">
        <v>4</v>
      </c>
      <c r="E2063" s="2" t="s">
        <v>645</v>
      </c>
      <c r="F2063" s="2" t="s">
        <v>646</v>
      </c>
      <c r="G2063" s="2" t="s">
        <v>157</v>
      </c>
      <c r="H2063" s="5">
        <v>9419.0400000000009</v>
      </c>
      <c r="I2063" s="5">
        <v>547288.78</v>
      </c>
    </row>
    <row r="2064" spans="1:9" outlineLevel="1" x14ac:dyDescent="0.25">
      <c r="A2064" s="2" t="s">
        <v>117</v>
      </c>
      <c r="B2064" s="2" t="s">
        <v>349</v>
      </c>
      <c r="C2064" s="2" t="s">
        <v>17</v>
      </c>
      <c r="D2064" s="2" t="s">
        <v>4</v>
      </c>
      <c r="E2064" s="2" t="s">
        <v>4</v>
      </c>
      <c r="F2064" s="2" t="s">
        <v>350</v>
      </c>
      <c r="G2064" s="2" t="s">
        <v>13</v>
      </c>
      <c r="H2064" s="5">
        <v>2000</v>
      </c>
      <c r="I2064" s="5">
        <v>549288.78</v>
      </c>
    </row>
    <row r="2065" spans="1:9" outlineLevel="1" x14ac:dyDescent="0.25">
      <c r="A2065" s="2" t="s">
        <v>117</v>
      </c>
      <c r="B2065" s="2" t="s">
        <v>349</v>
      </c>
      <c r="C2065" s="2" t="s">
        <v>3</v>
      </c>
      <c r="D2065" s="2" t="s">
        <v>4</v>
      </c>
      <c r="E2065" s="2" t="s">
        <v>5</v>
      </c>
      <c r="F2065" s="2" t="s">
        <v>125</v>
      </c>
      <c r="G2065" s="2" t="s">
        <v>13</v>
      </c>
      <c r="H2065" s="5">
        <v>-2000</v>
      </c>
      <c r="I2065" s="5">
        <v>547288.78</v>
      </c>
    </row>
    <row r="2066" spans="1:9" outlineLevel="1" x14ac:dyDescent="0.25">
      <c r="A2066" s="2" t="s">
        <v>117</v>
      </c>
      <c r="B2066" s="2" t="s">
        <v>351</v>
      </c>
      <c r="C2066" s="2" t="s">
        <v>17</v>
      </c>
      <c r="D2066" s="2" t="s">
        <v>4</v>
      </c>
      <c r="E2066" s="2" t="s">
        <v>4</v>
      </c>
      <c r="F2066" s="2" t="s">
        <v>352</v>
      </c>
      <c r="G2066" s="2" t="s">
        <v>13</v>
      </c>
      <c r="H2066" s="5">
        <v>4000</v>
      </c>
      <c r="I2066" s="5">
        <v>551288.78</v>
      </c>
    </row>
    <row r="2067" spans="1:9" outlineLevel="1" x14ac:dyDescent="0.25">
      <c r="A2067" s="2" t="s">
        <v>117</v>
      </c>
      <c r="B2067" s="2" t="s">
        <v>1213</v>
      </c>
      <c r="C2067" s="2" t="s">
        <v>11</v>
      </c>
      <c r="D2067" s="2" t="s">
        <v>4</v>
      </c>
      <c r="E2067" s="2" t="s">
        <v>4</v>
      </c>
      <c r="F2067" s="2" t="s">
        <v>646</v>
      </c>
      <c r="G2067" s="2" t="s">
        <v>157</v>
      </c>
      <c r="H2067" s="5">
        <v>71121.61</v>
      </c>
      <c r="I2067" s="5">
        <v>622410.39</v>
      </c>
    </row>
    <row r="2068" spans="1:9" outlineLevel="1" x14ac:dyDescent="0.25">
      <c r="A2068" s="2" t="s">
        <v>117</v>
      </c>
      <c r="B2068" s="2" t="s">
        <v>361</v>
      </c>
      <c r="C2068" s="2" t="s">
        <v>17</v>
      </c>
      <c r="D2068" s="2" t="s">
        <v>4</v>
      </c>
      <c r="E2068" s="2" t="s">
        <v>74</v>
      </c>
      <c r="F2068" s="2" t="s">
        <v>362</v>
      </c>
      <c r="G2068" s="2" t="s">
        <v>13</v>
      </c>
      <c r="H2068" s="5">
        <v>3000</v>
      </c>
      <c r="I2068" s="5">
        <v>625410.39</v>
      </c>
    </row>
    <row r="2069" spans="1:9" outlineLevel="1" x14ac:dyDescent="0.25">
      <c r="A2069" s="2" t="s">
        <v>117</v>
      </c>
      <c r="B2069" s="2" t="s">
        <v>397</v>
      </c>
      <c r="C2069" s="2" t="s">
        <v>17</v>
      </c>
      <c r="D2069" s="2" t="s">
        <v>4</v>
      </c>
      <c r="E2069" s="2" t="s">
        <v>4</v>
      </c>
      <c r="F2069" s="2" t="s">
        <v>400</v>
      </c>
      <c r="G2069" s="2" t="s">
        <v>13</v>
      </c>
      <c r="H2069" s="5">
        <v>8200</v>
      </c>
      <c r="I2069" s="5">
        <v>633610.39</v>
      </c>
    </row>
    <row r="2070" spans="1:9" outlineLevel="1" x14ac:dyDescent="0.25">
      <c r="A2070" s="2" t="s">
        <v>117</v>
      </c>
      <c r="B2070" s="2" t="s">
        <v>401</v>
      </c>
      <c r="C2070" s="2" t="s">
        <v>17</v>
      </c>
      <c r="D2070" s="2" t="s">
        <v>4</v>
      </c>
      <c r="E2070" s="2" t="s">
        <v>4</v>
      </c>
      <c r="F2070" s="2" t="s">
        <v>402</v>
      </c>
      <c r="G2070" s="2" t="s">
        <v>13</v>
      </c>
      <c r="H2070" s="5">
        <v>25000</v>
      </c>
      <c r="I2070" s="5">
        <v>658610.39</v>
      </c>
    </row>
    <row r="2071" spans="1:9" outlineLevel="1" x14ac:dyDescent="0.25">
      <c r="A2071" s="2" t="s">
        <v>117</v>
      </c>
      <c r="B2071" s="2" t="s">
        <v>413</v>
      </c>
      <c r="C2071" s="2" t="s">
        <v>3</v>
      </c>
      <c r="D2071" s="2" t="s">
        <v>4</v>
      </c>
      <c r="E2071" s="2" t="s">
        <v>416</v>
      </c>
      <c r="F2071" s="2" t="s">
        <v>417</v>
      </c>
      <c r="G2071" s="2" t="s">
        <v>13</v>
      </c>
      <c r="H2071" s="5">
        <v>-40000</v>
      </c>
      <c r="I2071" s="5">
        <v>618610.39</v>
      </c>
    </row>
    <row r="2072" spans="1:9" outlineLevel="1" x14ac:dyDescent="0.25">
      <c r="A2072" s="2" t="s">
        <v>117</v>
      </c>
      <c r="B2072" s="2" t="s">
        <v>413</v>
      </c>
      <c r="C2072" s="2" t="s">
        <v>603</v>
      </c>
      <c r="D2072" s="2" t="s">
        <v>4</v>
      </c>
      <c r="E2072" s="2" t="s">
        <v>645</v>
      </c>
      <c r="F2072" s="2" t="s">
        <v>646</v>
      </c>
      <c r="G2072" s="2" t="s">
        <v>157</v>
      </c>
      <c r="H2072" s="5">
        <v>59000</v>
      </c>
      <c r="I2072" s="5">
        <v>677610.39</v>
      </c>
    </row>
    <row r="2073" spans="1:9" outlineLevel="1" x14ac:dyDescent="0.25">
      <c r="A2073" s="2" t="s">
        <v>117</v>
      </c>
      <c r="B2073" s="2" t="s">
        <v>421</v>
      </c>
      <c r="C2073" s="2" t="s">
        <v>17</v>
      </c>
      <c r="D2073" s="2" t="s">
        <v>4</v>
      </c>
      <c r="E2073" s="2" t="s">
        <v>4</v>
      </c>
      <c r="F2073" s="2" t="s">
        <v>426</v>
      </c>
      <c r="G2073" s="2" t="s">
        <v>13</v>
      </c>
      <c r="H2073" s="5">
        <v>800</v>
      </c>
      <c r="I2073" s="5">
        <v>678410.39</v>
      </c>
    </row>
    <row r="2074" spans="1:9" outlineLevel="1" x14ac:dyDescent="0.25">
      <c r="A2074" s="2" t="s">
        <v>117</v>
      </c>
      <c r="B2074" s="2" t="s">
        <v>431</v>
      </c>
      <c r="C2074" s="2" t="s">
        <v>17</v>
      </c>
      <c r="D2074" s="2" t="s">
        <v>4</v>
      </c>
      <c r="E2074" s="2" t="s">
        <v>4</v>
      </c>
      <c r="F2074" s="2" t="s">
        <v>436</v>
      </c>
      <c r="G2074" s="2" t="s">
        <v>13</v>
      </c>
      <c r="H2074" s="5">
        <v>2000</v>
      </c>
      <c r="I2074" s="5">
        <v>680410.39</v>
      </c>
    </row>
    <row r="2075" spans="1:9" outlineLevel="1" x14ac:dyDescent="0.25">
      <c r="A2075" s="2" t="s">
        <v>117</v>
      </c>
      <c r="B2075" s="2" t="s">
        <v>431</v>
      </c>
      <c r="C2075" s="2" t="s">
        <v>17</v>
      </c>
      <c r="D2075" s="2" t="s">
        <v>4</v>
      </c>
      <c r="E2075" s="2" t="s">
        <v>4</v>
      </c>
      <c r="F2075" s="2" t="s">
        <v>444</v>
      </c>
      <c r="G2075" s="2" t="s">
        <v>13</v>
      </c>
      <c r="H2075" s="5">
        <v>3000</v>
      </c>
      <c r="I2075" s="5">
        <v>683410.39</v>
      </c>
    </row>
    <row r="2076" spans="1:9" outlineLevel="1" x14ac:dyDescent="0.25">
      <c r="A2076" s="2" t="s">
        <v>117</v>
      </c>
      <c r="B2076" s="2" t="s">
        <v>447</v>
      </c>
      <c r="C2076" s="2" t="s">
        <v>17</v>
      </c>
      <c r="D2076" s="2" t="s">
        <v>4</v>
      </c>
      <c r="E2076" s="2" t="s">
        <v>4</v>
      </c>
      <c r="F2076" s="2" t="s">
        <v>450</v>
      </c>
      <c r="G2076" s="2" t="s">
        <v>13</v>
      </c>
      <c r="H2076" s="5">
        <v>5000</v>
      </c>
      <c r="I2076" s="5">
        <v>688410.39</v>
      </c>
    </row>
    <row r="2077" spans="1:9" outlineLevel="1" x14ac:dyDescent="0.25">
      <c r="A2077" s="2" t="s">
        <v>117</v>
      </c>
      <c r="B2077" s="2" t="s">
        <v>453</v>
      </c>
      <c r="C2077" s="2" t="s">
        <v>3</v>
      </c>
      <c r="D2077" s="2" t="s">
        <v>4</v>
      </c>
      <c r="E2077" s="2" t="s">
        <v>416</v>
      </c>
      <c r="F2077" s="2" t="s">
        <v>454</v>
      </c>
      <c r="G2077" s="2" t="s">
        <v>13</v>
      </c>
      <c r="H2077" s="5">
        <v>-30000</v>
      </c>
      <c r="I2077" s="5">
        <v>658410.39</v>
      </c>
    </row>
    <row r="2078" spans="1:9" outlineLevel="1" x14ac:dyDescent="0.25">
      <c r="A2078" s="2" t="s">
        <v>117</v>
      </c>
      <c r="B2078" s="2" t="s">
        <v>453</v>
      </c>
      <c r="C2078" s="2" t="s">
        <v>3</v>
      </c>
      <c r="D2078" s="2" t="s">
        <v>4</v>
      </c>
      <c r="E2078" s="2" t="s">
        <v>53</v>
      </c>
      <c r="F2078" s="2" t="s">
        <v>455</v>
      </c>
      <c r="G2078" s="2" t="s">
        <v>13</v>
      </c>
      <c r="H2078" s="5">
        <v>-2300</v>
      </c>
      <c r="I2078" s="5">
        <v>656110.39</v>
      </c>
    </row>
    <row r="2079" spans="1:9" outlineLevel="1" x14ac:dyDescent="0.25">
      <c r="A2079" s="2" t="s">
        <v>117</v>
      </c>
      <c r="B2079" s="2" t="s">
        <v>453</v>
      </c>
      <c r="C2079" s="2" t="s">
        <v>603</v>
      </c>
      <c r="D2079" s="2" t="s">
        <v>4</v>
      </c>
      <c r="E2079" s="2" t="s">
        <v>645</v>
      </c>
      <c r="F2079" s="2" t="s">
        <v>646</v>
      </c>
      <c r="G2079" s="2" t="s">
        <v>157</v>
      </c>
      <c r="H2079" s="5">
        <v>55182.8</v>
      </c>
      <c r="I2079" s="5">
        <v>711293.19000000006</v>
      </c>
    </row>
    <row r="2080" spans="1:9" outlineLevel="1" x14ac:dyDescent="0.25">
      <c r="A2080" s="2" t="s">
        <v>117</v>
      </c>
      <c r="B2080" s="2" t="s">
        <v>458</v>
      </c>
      <c r="C2080" s="2" t="s">
        <v>17</v>
      </c>
      <c r="D2080" s="2" t="s">
        <v>4</v>
      </c>
      <c r="E2080" s="2" t="s">
        <v>4</v>
      </c>
      <c r="F2080" s="2" t="s">
        <v>460</v>
      </c>
      <c r="G2080" s="2" t="s">
        <v>13</v>
      </c>
      <c r="H2080" s="5">
        <v>3000</v>
      </c>
      <c r="I2080" s="5">
        <v>714293.19000000006</v>
      </c>
    </row>
    <row r="2081" spans="1:9" outlineLevel="1" x14ac:dyDescent="0.25">
      <c r="A2081" s="2" t="s">
        <v>117</v>
      </c>
      <c r="B2081" s="2" t="s">
        <v>493</v>
      </c>
      <c r="C2081" s="2" t="s">
        <v>3</v>
      </c>
      <c r="D2081" s="2" t="s">
        <v>4</v>
      </c>
      <c r="E2081" s="2" t="s">
        <v>53</v>
      </c>
      <c r="F2081" s="2" t="s">
        <v>494</v>
      </c>
      <c r="G2081" s="2" t="s">
        <v>13</v>
      </c>
      <c r="H2081" s="5">
        <v>-4000</v>
      </c>
      <c r="I2081" s="5">
        <v>710293.19000000006</v>
      </c>
    </row>
    <row r="2082" spans="1:9" outlineLevel="1" x14ac:dyDescent="0.25">
      <c r="A2082" s="2" t="s">
        <v>117</v>
      </c>
      <c r="B2082" s="2" t="s">
        <v>502</v>
      </c>
      <c r="C2082" s="2" t="s">
        <v>3</v>
      </c>
      <c r="D2082" s="2" t="s">
        <v>4</v>
      </c>
      <c r="E2082" s="2" t="s">
        <v>416</v>
      </c>
      <c r="F2082" s="2" t="s">
        <v>504</v>
      </c>
      <c r="G2082" s="2" t="s">
        <v>13</v>
      </c>
      <c r="H2082" s="5">
        <v>-47000</v>
      </c>
      <c r="I2082" s="5">
        <v>663293.19000000006</v>
      </c>
    </row>
    <row r="2083" spans="1:9" outlineLevel="1" x14ac:dyDescent="0.25">
      <c r="A2083" s="2" t="s">
        <v>117</v>
      </c>
      <c r="B2083" s="2" t="s">
        <v>505</v>
      </c>
      <c r="C2083" s="2" t="s">
        <v>3</v>
      </c>
      <c r="D2083" s="2" t="s">
        <v>4</v>
      </c>
      <c r="E2083" s="2" t="s">
        <v>53</v>
      </c>
      <c r="F2083" s="2" t="s">
        <v>507</v>
      </c>
      <c r="G2083" s="2" t="s">
        <v>13</v>
      </c>
      <c r="H2083" s="5">
        <v>-4000</v>
      </c>
      <c r="I2083" s="5">
        <v>659293.19000000006</v>
      </c>
    </row>
    <row r="2084" spans="1:9" outlineLevel="1" x14ac:dyDescent="0.25">
      <c r="A2084" s="2" t="s">
        <v>117</v>
      </c>
      <c r="B2084" s="2" t="s">
        <v>508</v>
      </c>
      <c r="C2084" s="2" t="s">
        <v>3</v>
      </c>
      <c r="D2084" s="2" t="s">
        <v>4</v>
      </c>
      <c r="E2084" s="2" t="s">
        <v>53</v>
      </c>
      <c r="F2084" s="2" t="s">
        <v>511</v>
      </c>
      <c r="G2084" s="2" t="s">
        <v>13</v>
      </c>
      <c r="H2084" s="5">
        <v>-4000</v>
      </c>
      <c r="I2084" s="5">
        <v>655293.19000000006</v>
      </c>
    </row>
    <row r="2085" spans="1:9" outlineLevel="1" x14ac:dyDescent="0.25">
      <c r="A2085" s="2" t="s">
        <v>117</v>
      </c>
      <c r="B2085" s="2" t="s">
        <v>512</v>
      </c>
      <c r="C2085" s="2" t="s">
        <v>3</v>
      </c>
      <c r="D2085" s="2" t="s">
        <v>4</v>
      </c>
      <c r="E2085" s="2" t="s">
        <v>5</v>
      </c>
      <c r="F2085" s="2" t="s">
        <v>125</v>
      </c>
      <c r="G2085" s="2" t="s">
        <v>13</v>
      </c>
      <c r="H2085" s="5">
        <v>-2000</v>
      </c>
      <c r="I2085" s="5">
        <v>653293.19000000006</v>
      </c>
    </row>
    <row r="2086" spans="1:9" outlineLevel="1" x14ac:dyDescent="0.25">
      <c r="A2086" s="2" t="s">
        <v>117</v>
      </c>
      <c r="B2086" s="2" t="s">
        <v>527</v>
      </c>
      <c r="C2086" s="2" t="s">
        <v>3</v>
      </c>
      <c r="D2086" s="2" t="s">
        <v>4</v>
      </c>
      <c r="E2086" s="2" t="s">
        <v>5</v>
      </c>
      <c r="F2086" s="2" t="s">
        <v>214</v>
      </c>
      <c r="G2086" s="2" t="s">
        <v>13</v>
      </c>
      <c r="H2086" s="5">
        <v>-500</v>
      </c>
      <c r="I2086" s="5">
        <v>652793.19000000006</v>
      </c>
    </row>
    <row r="2087" spans="1:9" outlineLevel="1" x14ac:dyDescent="0.25">
      <c r="A2087" s="2" t="s">
        <v>117</v>
      </c>
      <c r="B2087" s="2" t="s">
        <v>527</v>
      </c>
      <c r="C2087" s="2" t="s">
        <v>3</v>
      </c>
      <c r="D2087" s="2" t="s">
        <v>4</v>
      </c>
      <c r="E2087" s="2" t="s">
        <v>53</v>
      </c>
      <c r="F2087" s="2" t="s">
        <v>528</v>
      </c>
      <c r="G2087" s="2" t="s">
        <v>13</v>
      </c>
      <c r="H2087" s="5">
        <v>-5000</v>
      </c>
      <c r="I2087" s="5">
        <v>647793.19000000006</v>
      </c>
    </row>
    <row r="2088" spans="1:9" outlineLevel="1" x14ac:dyDescent="0.25">
      <c r="A2088" s="2" t="s">
        <v>117</v>
      </c>
      <c r="B2088" s="2" t="s">
        <v>26</v>
      </c>
      <c r="C2088" s="2" t="s">
        <v>3</v>
      </c>
      <c r="D2088" s="2" t="s">
        <v>4</v>
      </c>
      <c r="E2088" s="2" t="s">
        <v>53</v>
      </c>
      <c r="F2088" s="2" t="s">
        <v>535</v>
      </c>
      <c r="G2088" s="2" t="s">
        <v>13</v>
      </c>
      <c r="H2088" s="5">
        <v>-14500</v>
      </c>
      <c r="I2088" s="5">
        <v>633293.19000000006</v>
      </c>
    </row>
    <row r="2089" spans="1:9" outlineLevel="1" x14ac:dyDescent="0.25">
      <c r="A2089" s="2" t="s">
        <v>117</v>
      </c>
      <c r="B2089" s="2" t="s">
        <v>554</v>
      </c>
      <c r="C2089" s="2" t="s">
        <v>3</v>
      </c>
      <c r="D2089" s="2" t="s">
        <v>4</v>
      </c>
      <c r="E2089" s="2" t="s">
        <v>53</v>
      </c>
      <c r="F2089" s="2" t="s">
        <v>555</v>
      </c>
      <c r="G2089" s="2" t="s">
        <v>13</v>
      </c>
      <c r="H2089" s="5">
        <v>-20000</v>
      </c>
      <c r="I2089" s="5">
        <v>613293.19000000006</v>
      </c>
    </row>
    <row r="2090" spans="1:9" outlineLevel="1" x14ac:dyDescent="0.25">
      <c r="A2090" s="2" t="s">
        <v>117</v>
      </c>
      <c r="B2090" s="2" t="s">
        <v>27</v>
      </c>
      <c r="C2090" s="2" t="s">
        <v>17</v>
      </c>
      <c r="D2090" s="2" t="s">
        <v>4</v>
      </c>
      <c r="E2090" s="2" t="s">
        <v>4</v>
      </c>
      <c r="F2090" s="2" t="s">
        <v>562</v>
      </c>
      <c r="G2090" s="2" t="s">
        <v>13</v>
      </c>
      <c r="H2090" s="5">
        <v>1000</v>
      </c>
      <c r="I2090" s="5">
        <v>614293.19000000006</v>
      </c>
    </row>
    <row r="2091" spans="1:9" outlineLevel="1" x14ac:dyDescent="0.25"/>
    <row r="2092" spans="1:9" outlineLevel="2" x14ac:dyDescent="0.25">
      <c r="A2092" s="2" t="s">
        <v>1</v>
      </c>
      <c r="I2092" s="5">
        <v>-250594.49</v>
      </c>
    </row>
    <row r="2093" spans="1:9" outlineLevel="1" x14ac:dyDescent="0.25">
      <c r="H2093" s="7"/>
    </row>
    <row r="2094" spans="1:9" outlineLevel="1" x14ac:dyDescent="0.25"/>
    <row r="2095" spans="1:9" outlineLevel="2" x14ac:dyDescent="0.25">
      <c r="A2095" s="2" t="s">
        <v>1</v>
      </c>
      <c r="I2095" s="5">
        <v>237922</v>
      </c>
    </row>
    <row r="2096" spans="1:9" outlineLevel="1" x14ac:dyDescent="0.25">
      <c r="H2096" s="7"/>
    </row>
    <row r="2097" spans="1:9" outlineLevel="1" x14ac:dyDescent="0.25">
      <c r="H2097" s="6">
        <f>H2047+H2048+H2049+H2050+H2051+H2052+H2053+H2054+H2055+H2056+H2057+H2058+H2059+H2060+H2061+H2062+H2063+H2064+H2065+H2066+H2067+H2068+H2069+H2070+H2071+H2072+H2073+H2074+H2075+H2076+H2077+H2078+H2079+H2080+H2081+H2082+H2083+H2084+H2085+H2086+H2087+H2088+H2089+H2090+H2093+H2096</f>
        <v>250364.03999999998</v>
      </c>
    </row>
    <row r="2098" spans="1:9" outlineLevel="1" x14ac:dyDescent="0.25"/>
    <row r="2099" spans="1:9" outlineLevel="2" x14ac:dyDescent="0.25">
      <c r="A2099" s="2" t="s">
        <v>1</v>
      </c>
      <c r="I2099" s="5">
        <v>500</v>
      </c>
    </row>
    <row r="2100" spans="1:9" outlineLevel="1" x14ac:dyDescent="0.25">
      <c r="H2100" s="7"/>
    </row>
    <row r="2101" spans="1:9" outlineLevel="1" x14ac:dyDescent="0.25"/>
    <row r="2102" spans="1:9" outlineLevel="2" x14ac:dyDescent="0.25">
      <c r="A2102" s="2" t="s">
        <v>1</v>
      </c>
      <c r="I2102" s="5">
        <v>-31000</v>
      </c>
    </row>
    <row r="2103" spans="1:9" outlineLevel="1" x14ac:dyDescent="0.25">
      <c r="H2103" s="7"/>
    </row>
    <row r="2104" spans="1:9" outlineLevel="1" x14ac:dyDescent="0.25"/>
    <row r="2105" spans="1:9" outlineLevel="2" x14ac:dyDescent="0.25">
      <c r="A2105" s="2" t="s">
        <v>1</v>
      </c>
      <c r="I2105" s="5">
        <v>-100000</v>
      </c>
    </row>
    <row r="2106" spans="1:9" outlineLevel="1" x14ac:dyDescent="0.25">
      <c r="H2106" s="7"/>
    </row>
    <row r="2107" spans="1:9" x14ac:dyDescent="0.25">
      <c r="H2107" s="6">
        <v>250364.03999999998</v>
      </c>
    </row>
    <row r="2109" spans="1:9" outlineLevel="1" x14ac:dyDescent="0.25">
      <c r="A2109" s="2" t="s">
        <v>1</v>
      </c>
      <c r="I2109" s="5">
        <v>-276524.8199999996</v>
      </c>
    </row>
    <row r="2110" spans="1:9" x14ac:dyDescent="0.25">
      <c r="H2110" s="7"/>
    </row>
    <row r="2112" spans="1:9" outlineLevel="1" x14ac:dyDescent="0.25">
      <c r="A2112" s="2" t="s">
        <v>1</v>
      </c>
      <c r="I2112" s="5">
        <v>0</v>
      </c>
    </row>
    <row r="2113" spans="1:9" outlineLevel="1" x14ac:dyDescent="0.25">
      <c r="A2113" s="2" t="s">
        <v>76</v>
      </c>
      <c r="B2113" s="2" t="s">
        <v>70</v>
      </c>
      <c r="C2113" s="2" t="s">
        <v>17</v>
      </c>
      <c r="D2113" s="2" t="s">
        <v>4</v>
      </c>
      <c r="E2113" s="2" t="s">
        <v>74</v>
      </c>
      <c r="F2113" s="2" t="s">
        <v>75</v>
      </c>
      <c r="G2113" s="2" t="s">
        <v>13</v>
      </c>
      <c r="H2113" s="5">
        <v>8000</v>
      </c>
      <c r="I2113" s="5">
        <v>8000</v>
      </c>
    </row>
    <row r="2114" spans="1:9" outlineLevel="1" x14ac:dyDescent="0.25">
      <c r="A2114" s="2" t="s">
        <v>76</v>
      </c>
      <c r="B2114" s="2" t="s">
        <v>123</v>
      </c>
      <c r="C2114" s="2" t="s">
        <v>17</v>
      </c>
      <c r="D2114" s="2" t="s">
        <v>4</v>
      </c>
      <c r="E2114" s="2" t="s">
        <v>74</v>
      </c>
      <c r="F2114" s="2" t="s">
        <v>124</v>
      </c>
      <c r="G2114" s="2" t="s">
        <v>13</v>
      </c>
      <c r="H2114" s="5">
        <v>2300</v>
      </c>
      <c r="I2114" s="5">
        <v>10300</v>
      </c>
    </row>
    <row r="2115" spans="1:9" outlineLevel="1" x14ac:dyDescent="0.25">
      <c r="A2115" s="2" t="s">
        <v>76</v>
      </c>
      <c r="B2115" s="2" t="s">
        <v>130</v>
      </c>
      <c r="C2115" s="2" t="s">
        <v>17</v>
      </c>
      <c r="D2115" s="2" t="s">
        <v>4</v>
      </c>
      <c r="E2115" s="2" t="s">
        <v>74</v>
      </c>
      <c r="F2115" s="2" t="s">
        <v>132</v>
      </c>
      <c r="G2115" s="2" t="s">
        <v>13</v>
      </c>
      <c r="H2115" s="5">
        <v>3000</v>
      </c>
      <c r="I2115" s="5">
        <v>13300</v>
      </c>
    </row>
    <row r="2116" spans="1:9" x14ac:dyDescent="0.25">
      <c r="H2116" s="6">
        <f>H2112+H2113+H2114+H2115</f>
        <v>13300</v>
      </c>
    </row>
    <row r="2118" spans="1:9" outlineLevel="1" x14ac:dyDescent="0.25">
      <c r="A2118" s="2" t="s">
        <v>1</v>
      </c>
      <c r="I2118" s="5">
        <v>-21600</v>
      </c>
    </row>
    <row r="2119" spans="1:9" outlineLevel="1" x14ac:dyDescent="0.25">
      <c r="A2119" s="2" t="s">
        <v>55</v>
      </c>
      <c r="B2119" s="2" t="s">
        <v>52</v>
      </c>
      <c r="C2119" s="2" t="s">
        <v>3</v>
      </c>
      <c r="D2119" s="2" t="s">
        <v>4</v>
      </c>
      <c r="E2119" s="2" t="s">
        <v>53</v>
      </c>
      <c r="F2119" s="2" t="s">
        <v>54</v>
      </c>
      <c r="G2119" s="2" t="s">
        <v>13</v>
      </c>
      <c r="H2119" s="5">
        <v>-3000</v>
      </c>
      <c r="I2119" s="5">
        <v>-24600</v>
      </c>
    </row>
    <row r="2120" spans="1:9" outlineLevel="1" x14ac:dyDescent="0.25">
      <c r="A2120" s="2" t="s">
        <v>55</v>
      </c>
      <c r="B2120" s="2" t="s">
        <v>56</v>
      </c>
      <c r="C2120" s="2" t="s">
        <v>3</v>
      </c>
      <c r="D2120" s="2" t="s">
        <v>4</v>
      </c>
      <c r="E2120" s="2" t="s">
        <v>53</v>
      </c>
      <c r="F2120" s="2" t="s">
        <v>57</v>
      </c>
      <c r="G2120" s="2" t="s">
        <v>13</v>
      </c>
      <c r="H2120" s="5">
        <v>-5000</v>
      </c>
      <c r="I2120" s="5">
        <v>-29600</v>
      </c>
    </row>
    <row r="2121" spans="1:9" outlineLevel="1" x14ac:dyDescent="0.25">
      <c r="A2121" s="2" t="s">
        <v>55</v>
      </c>
      <c r="B2121" s="2" t="s">
        <v>95</v>
      </c>
      <c r="C2121" s="2" t="s">
        <v>3</v>
      </c>
      <c r="D2121" s="2" t="s">
        <v>4</v>
      </c>
      <c r="E2121" s="2" t="s">
        <v>679</v>
      </c>
      <c r="F2121" s="2" t="s">
        <v>680</v>
      </c>
      <c r="G2121" s="2" t="s">
        <v>157</v>
      </c>
      <c r="H2121" s="5">
        <v>-4124.8</v>
      </c>
      <c r="I2121" s="5">
        <v>-33724.800000000003</v>
      </c>
    </row>
    <row r="2122" spans="1:9" outlineLevel="1" x14ac:dyDescent="0.25">
      <c r="A2122" s="2" t="s">
        <v>55</v>
      </c>
      <c r="B2122" s="2" t="s">
        <v>115</v>
      </c>
      <c r="C2122" s="2" t="s">
        <v>3</v>
      </c>
      <c r="D2122" s="2" t="s">
        <v>4</v>
      </c>
      <c r="E2122" s="2" t="s">
        <v>713</v>
      </c>
      <c r="F2122" s="2" t="s">
        <v>714</v>
      </c>
      <c r="G2122" s="2" t="s">
        <v>157</v>
      </c>
      <c r="H2122" s="5">
        <v>-59.95</v>
      </c>
      <c r="I2122" s="5">
        <v>-33784.75</v>
      </c>
    </row>
    <row r="2123" spans="1:9" outlineLevel="1" x14ac:dyDescent="0.25">
      <c r="A2123" s="2" t="s">
        <v>55</v>
      </c>
      <c r="B2123" s="2" t="s">
        <v>721</v>
      </c>
      <c r="C2123" s="2" t="s">
        <v>3</v>
      </c>
      <c r="D2123" s="2" t="s">
        <v>4</v>
      </c>
      <c r="E2123" s="2" t="s">
        <v>723</v>
      </c>
      <c r="F2123" s="2" t="s">
        <v>724</v>
      </c>
      <c r="G2123" s="2" t="s">
        <v>157</v>
      </c>
      <c r="H2123" s="5">
        <v>-400</v>
      </c>
      <c r="I2123" s="5">
        <v>-34184.75</v>
      </c>
    </row>
    <row r="2124" spans="1:9" outlineLevel="1" x14ac:dyDescent="0.25">
      <c r="A2124" s="2" t="s">
        <v>55</v>
      </c>
      <c r="B2124" s="2" t="s">
        <v>127</v>
      </c>
      <c r="C2124" s="2" t="s">
        <v>3</v>
      </c>
      <c r="D2124" s="2" t="s">
        <v>4</v>
      </c>
      <c r="E2124" s="2" t="s">
        <v>53</v>
      </c>
      <c r="F2124" s="2" t="s">
        <v>128</v>
      </c>
      <c r="G2124" s="2" t="s">
        <v>13</v>
      </c>
      <c r="H2124" s="5">
        <v>-10000</v>
      </c>
      <c r="I2124" s="5">
        <v>-44184.75</v>
      </c>
    </row>
    <row r="2125" spans="1:9" outlineLevel="1" x14ac:dyDescent="0.25">
      <c r="A2125" s="2" t="s">
        <v>55</v>
      </c>
      <c r="B2125" s="2" t="s">
        <v>130</v>
      </c>
      <c r="C2125" s="2" t="s">
        <v>3</v>
      </c>
      <c r="D2125" s="2" t="s">
        <v>4</v>
      </c>
      <c r="E2125" s="2" t="s">
        <v>53</v>
      </c>
      <c r="F2125" s="2" t="s">
        <v>131</v>
      </c>
      <c r="G2125" s="2" t="s">
        <v>13</v>
      </c>
      <c r="H2125" s="5">
        <v>-3000</v>
      </c>
      <c r="I2125" s="5">
        <v>-47184.75</v>
      </c>
    </row>
    <row r="2126" spans="1:9" outlineLevel="1" x14ac:dyDescent="0.25">
      <c r="A2126" s="2" t="s">
        <v>55</v>
      </c>
      <c r="B2126" s="2" t="s">
        <v>154</v>
      </c>
      <c r="C2126" s="2" t="s">
        <v>3</v>
      </c>
      <c r="D2126" s="2" t="s">
        <v>4</v>
      </c>
      <c r="E2126" s="2" t="s">
        <v>53</v>
      </c>
      <c r="F2126" s="2" t="s">
        <v>158</v>
      </c>
      <c r="G2126" s="2" t="s">
        <v>13</v>
      </c>
      <c r="H2126" s="5">
        <v>-1000</v>
      </c>
      <c r="I2126" s="5">
        <v>-48184.75</v>
      </c>
    </row>
    <row r="2127" spans="1:9" outlineLevel="1" x14ac:dyDescent="0.25">
      <c r="A2127" s="2" t="s">
        <v>55</v>
      </c>
      <c r="B2127" s="2" t="s">
        <v>160</v>
      </c>
      <c r="C2127" s="2" t="s">
        <v>3</v>
      </c>
      <c r="D2127" s="2" t="s">
        <v>4</v>
      </c>
      <c r="E2127" s="2" t="s">
        <v>53</v>
      </c>
      <c r="F2127" s="2" t="s">
        <v>161</v>
      </c>
      <c r="G2127" s="2" t="s">
        <v>13</v>
      </c>
      <c r="H2127" s="5">
        <v>-500</v>
      </c>
      <c r="I2127" s="5">
        <v>-48684.75</v>
      </c>
    </row>
    <row r="2128" spans="1:9" outlineLevel="1" x14ac:dyDescent="0.25">
      <c r="A2128" s="2" t="s">
        <v>55</v>
      </c>
      <c r="B2128" s="2" t="s">
        <v>163</v>
      </c>
      <c r="C2128" s="2" t="s">
        <v>3</v>
      </c>
      <c r="D2128" s="2" t="s">
        <v>4</v>
      </c>
      <c r="E2128" s="2" t="s">
        <v>53</v>
      </c>
      <c r="F2128" s="2" t="s">
        <v>165</v>
      </c>
      <c r="G2128" s="2" t="s">
        <v>13</v>
      </c>
      <c r="H2128" s="5">
        <v>-2000</v>
      </c>
      <c r="I2128" s="5">
        <v>-50684.75</v>
      </c>
    </row>
    <row r="2129" spans="1:9" outlineLevel="1" x14ac:dyDescent="0.25">
      <c r="A2129" s="2" t="s">
        <v>55</v>
      </c>
      <c r="B2129" s="2" t="s">
        <v>786</v>
      </c>
      <c r="C2129" s="2" t="s">
        <v>3</v>
      </c>
      <c r="D2129" s="2" t="s">
        <v>4</v>
      </c>
      <c r="E2129" s="2" t="s">
        <v>787</v>
      </c>
      <c r="F2129" s="2" t="s">
        <v>788</v>
      </c>
      <c r="G2129" s="2" t="s">
        <v>157</v>
      </c>
      <c r="H2129" s="5">
        <v>-4.3</v>
      </c>
      <c r="I2129" s="5">
        <v>-50689.05</v>
      </c>
    </row>
    <row r="2130" spans="1:9" outlineLevel="1" x14ac:dyDescent="0.25">
      <c r="A2130" s="2" t="s">
        <v>55</v>
      </c>
      <c r="B2130" s="2" t="s">
        <v>825</v>
      </c>
      <c r="C2130" s="2" t="s">
        <v>3</v>
      </c>
      <c r="D2130" s="2" t="s">
        <v>4</v>
      </c>
      <c r="E2130" s="2" t="s">
        <v>828</v>
      </c>
      <c r="F2130" s="2" t="s">
        <v>829</v>
      </c>
      <c r="G2130" s="2" t="s">
        <v>157</v>
      </c>
      <c r="H2130" s="5">
        <v>-18823.82</v>
      </c>
      <c r="I2130" s="5">
        <v>-69512.87</v>
      </c>
    </row>
    <row r="2131" spans="1:9" outlineLevel="1" x14ac:dyDescent="0.25">
      <c r="A2131" s="2" t="s">
        <v>55</v>
      </c>
      <c r="B2131" s="2" t="s">
        <v>825</v>
      </c>
      <c r="C2131" s="2" t="s">
        <v>3</v>
      </c>
      <c r="D2131" s="2" t="s">
        <v>4</v>
      </c>
      <c r="E2131" s="2" t="s">
        <v>828</v>
      </c>
      <c r="F2131" s="2" t="s">
        <v>829</v>
      </c>
      <c r="G2131" s="2" t="s">
        <v>157</v>
      </c>
      <c r="H2131" s="5">
        <v>-213.24</v>
      </c>
      <c r="I2131" s="5">
        <v>-69726.11</v>
      </c>
    </row>
    <row r="2132" spans="1:9" outlineLevel="1" x14ac:dyDescent="0.25">
      <c r="A2132" s="2" t="s">
        <v>55</v>
      </c>
      <c r="B2132" s="2" t="s">
        <v>171</v>
      </c>
      <c r="C2132" s="2" t="s">
        <v>3</v>
      </c>
      <c r="D2132" s="2" t="s">
        <v>4</v>
      </c>
      <c r="E2132" s="2" t="s">
        <v>53</v>
      </c>
      <c r="F2132" s="2" t="s">
        <v>172</v>
      </c>
      <c r="G2132" s="2" t="s">
        <v>13</v>
      </c>
      <c r="H2132" s="5">
        <v>-1000</v>
      </c>
      <c r="I2132" s="5">
        <v>-70726.11</v>
      </c>
    </row>
    <row r="2133" spans="1:9" outlineLevel="1" x14ac:dyDescent="0.25">
      <c r="A2133" s="2" t="s">
        <v>55</v>
      </c>
      <c r="B2133" s="2" t="s">
        <v>9</v>
      </c>
      <c r="C2133" s="2" t="s">
        <v>3</v>
      </c>
      <c r="D2133" s="2" t="s">
        <v>4</v>
      </c>
      <c r="E2133" s="2" t="s">
        <v>831</v>
      </c>
      <c r="F2133" s="2" t="s">
        <v>832</v>
      </c>
      <c r="G2133" s="2" t="s">
        <v>157</v>
      </c>
      <c r="H2133" s="5">
        <v>-1930</v>
      </c>
      <c r="I2133" s="5">
        <v>-72656.11</v>
      </c>
    </row>
    <row r="2134" spans="1:9" outlineLevel="1" x14ac:dyDescent="0.25">
      <c r="A2134" s="2" t="s">
        <v>55</v>
      </c>
      <c r="B2134" s="2" t="s">
        <v>193</v>
      </c>
      <c r="C2134" s="2" t="s">
        <v>3</v>
      </c>
      <c r="D2134" s="2" t="s">
        <v>4</v>
      </c>
      <c r="E2134" s="2" t="s">
        <v>53</v>
      </c>
      <c r="F2134" s="2" t="s">
        <v>194</v>
      </c>
      <c r="G2134" s="2" t="s">
        <v>13</v>
      </c>
      <c r="H2134" s="5">
        <v>-1000</v>
      </c>
      <c r="I2134" s="5">
        <v>-73656.11</v>
      </c>
    </row>
    <row r="2135" spans="1:9" outlineLevel="1" x14ac:dyDescent="0.25">
      <c r="A2135" s="2" t="s">
        <v>55</v>
      </c>
      <c r="B2135" s="2" t="s">
        <v>195</v>
      </c>
      <c r="C2135" s="2" t="s">
        <v>3</v>
      </c>
      <c r="D2135" s="2" t="s">
        <v>4</v>
      </c>
      <c r="E2135" s="2" t="s">
        <v>53</v>
      </c>
      <c r="F2135" s="2" t="s">
        <v>196</v>
      </c>
      <c r="G2135" s="2" t="s">
        <v>13</v>
      </c>
      <c r="H2135" s="5">
        <v>-6000</v>
      </c>
      <c r="I2135" s="5">
        <v>-79656.11</v>
      </c>
    </row>
    <row r="2136" spans="1:9" outlineLevel="1" x14ac:dyDescent="0.25">
      <c r="A2136" s="2" t="s">
        <v>55</v>
      </c>
      <c r="B2136" s="2" t="s">
        <v>195</v>
      </c>
      <c r="C2136" s="2" t="s">
        <v>202</v>
      </c>
      <c r="D2136" s="2" t="s">
        <v>203</v>
      </c>
      <c r="E2136" s="2" t="s">
        <v>4</v>
      </c>
      <c r="F2136" s="2" t="s">
        <v>204</v>
      </c>
      <c r="G2136" s="2" t="s">
        <v>4</v>
      </c>
      <c r="H2136" s="5">
        <v>-4597</v>
      </c>
      <c r="I2136" s="5">
        <v>-84253.11</v>
      </c>
    </row>
    <row r="2137" spans="1:9" outlineLevel="1" x14ac:dyDescent="0.25">
      <c r="A2137" s="2" t="s">
        <v>55</v>
      </c>
      <c r="B2137" s="2" t="s">
        <v>10</v>
      </c>
      <c r="C2137" s="2" t="s">
        <v>3</v>
      </c>
      <c r="D2137" s="2" t="s">
        <v>4</v>
      </c>
      <c r="E2137" s="2" t="s">
        <v>53</v>
      </c>
      <c r="F2137" s="2" t="s">
        <v>205</v>
      </c>
      <c r="G2137" s="2" t="s">
        <v>13</v>
      </c>
      <c r="H2137" s="5">
        <v>-1000</v>
      </c>
      <c r="I2137" s="5">
        <v>-85253.11</v>
      </c>
    </row>
    <row r="2138" spans="1:9" outlineLevel="1" x14ac:dyDescent="0.25">
      <c r="A2138" s="2" t="s">
        <v>55</v>
      </c>
      <c r="B2138" s="2" t="s">
        <v>10</v>
      </c>
      <c r="C2138" s="2" t="s">
        <v>3</v>
      </c>
      <c r="D2138" s="2" t="s">
        <v>4</v>
      </c>
      <c r="E2138" s="2" t="s">
        <v>53</v>
      </c>
      <c r="F2138" s="2" t="s">
        <v>207</v>
      </c>
      <c r="G2138" s="2" t="s">
        <v>13</v>
      </c>
      <c r="H2138" s="5">
        <v>-5000</v>
      </c>
      <c r="I2138" s="5">
        <v>-90253.11</v>
      </c>
    </row>
    <row r="2139" spans="1:9" outlineLevel="1" x14ac:dyDescent="0.25">
      <c r="A2139" s="2" t="s">
        <v>55</v>
      </c>
      <c r="B2139" s="2" t="s">
        <v>866</v>
      </c>
      <c r="C2139" s="2" t="s">
        <v>3</v>
      </c>
      <c r="D2139" s="2" t="s">
        <v>4</v>
      </c>
      <c r="E2139" s="2" t="s">
        <v>873</v>
      </c>
      <c r="F2139" s="2" t="s">
        <v>874</v>
      </c>
      <c r="G2139" s="2" t="s">
        <v>157</v>
      </c>
      <c r="H2139" s="5">
        <v>-73.81</v>
      </c>
      <c r="I2139" s="5">
        <v>-90326.92</v>
      </c>
    </row>
    <row r="2140" spans="1:9" outlineLevel="1" x14ac:dyDescent="0.25">
      <c r="A2140" s="2" t="s">
        <v>55</v>
      </c>
      <c r="B2140" s="2" t="s">
        <v>210</v>
      </c>
      <c r="C2140" s="2" t="s">
        <v>3</v>
      </c>
      <c r="D2140" s="2" t="s">
        <v>4</v>
      </c>
      <c r="E2140" s="2" t="s">
        <v>604</v>
      </c>
      <c r="F2140" s="2" t="s">
        <v>887</v>
      </c>
      <c r="G2140" s="2" t="s">
        <v>157</v>
      </c>
      <c r="H2140" s="5">
        <v>-16.989999999999998</v>
      </c>
      <c r="I2140" s="5">
        <v>-90343.91</v>
      </c>
    </row>
    <row r="2141" spans="1:9" outlineLevel="1" x14ac:dyDescent="0.25">
      <c r="A2141" s="2" t="s">
        <v>55</v>
      </c>
      <c r="B2141" s="2" t="s">
        <v>210</v>
      </c>
      <c r="C2141" s="2" t="s">
        <v>3</v>
      </c>
      <c r="D2141" s="2" t="s">
        <v>4</v>
      </c>
      <c r="E2141" s="2" t="s">
        <v>604</v>
      </c>
      <c r="F2141" s="2" t="s">
        <v>888</v>
      </c>
      <c r="G2141" s="2" t="s">
        <v>157</v>
      </c>
      <c r="H2141" s="5">
        <v>-16.989999999999998</v>
      </c>
      <c r="I2141" s="5">
        <v>-90360.900000000009</v>
      </c>
    </row>
    <row r="2142" spans="1:9" outlineLevel="1" x14ac:dyDescent="0.25">
      <c r="A2142" s="2" t="s">
        <v>55</v>
      </c>
      <c r="B2142" s="2" t="s">
        <v>889</v>
      </c>
      <c r="C2142" s="2" t="s">
        <v>3</v>
      </c>
      <c r="D2142" s="2" t="s">
        <v>4</v>
      </c>
      <c r="E2142" s="2" t="s">
        <v>679</v>
      </c>
      <c r="F2142" s="2" t="s">
        <v>891</v>
      </c>
      <c r="G2142" s="2" t="s">
        <v>157</v>
      </c>
      <c r="H2142" s="5">
        <v>-38659.69</v>
      </c>
      <c r="I2142" s="5">
        <v>-129020.59000000001</v>
      </c>
    </row>
    <row r="2143" spans="1:9" outlineLevel="1" x14ac:dyDescent="0.25">
      <c r="A2143" s="2" t="s">
        <v>55</v>
      </c>
      <c r="B2143" s="2" t="s">
        <v>894</v>
      </c>
      <c r="C2143" s="2" t="s">
        <v>3</v>
      </c>
      <c r="D2143" s="2" t="s">
        <v>4</v>
      </c>
      <c r="E2143" s="2" t="s">
        <v>604</v>
      </c>
      <c r="F2143" s="2" t="s">
        <v>618</v>
      </c>
      <c r="G2143" s="2" t="s">
        <v>157</v>
      </c>
      <c r="H2143" s="5">
        <v>-0.4</v>
      </c>
      <c r="I2143" s="5">
        <v>-129020.99</v>
      </c>
    </row>
    <row r="2144" spans="1:9" outlineLevel="1" x14ac:dyDescent="0.25">
      <c r="A2144" s="2" t="s">
        <v>55</v>
      </c>
      <c r="B2144" s="2" t="s">
        <v>894</v>
      </c>
      <c r="C2144" s="2" t="s">
        <v>3</v>
      </c>
      <c r="D2144" s="2" t="s">
        <v>4</v>
      </c>
      <c r="E2144" s="2" t="s">
        <v>604</v>
      </c>
      <c r="F2144" s="2" t="s">
        <v>652</v>
      </c>
      <c r="G2144" s="2" t="s">
        <v>157</v>
      </c>
      <c r="H2144" s="5">
        <v>-1.26</v>
      </c>
      <c r="I2144" s="5">
        <v>-129022.25</v>
      </c>
    </row>
    <row r="2145" spans="1:9" outlineLevel="1" x14ac:dyDescent="0.25">
      <c r="A2145" s="2" t="s">
        <v>55</v>
      </c>
      <c r="B2145" s="2" t="s">
        <v>271</v>
      </c>
      <c r="C2145" s="2" t="s">
        <v>3</v>
      </c>
      <c r="D2145" s="2" t="s">
        <v>4</v>
      </c>
      <c r="E2145" s="2" t="s">
        <v>1006</v>
      </c>
      <c r="F2145" s="2" t="s">
        <v>1007</v>
      </c>
      <c r="G2145" s="2" t="s">
        <v>157</v>
      </c>
      <c r="H2145" s="5">
        <v>-106.97</v>
      </c>
      <c r="I2145" s="5">
        <v>-129129.22</v>
      </c>
    </row>
    <row r="2146" spans="1:9" outlineLevel="1" x14ac:dyDescent="0.25">
      <c r="A2146" s="2" t="s">
        <v>55</v>
      </c>
      <c r="B2146" s="2" t="s">
        <v>1022</v>
      </c>
      <c r="C2146" s="2" t="s">
        <v>3</v>
      </c>
      <c r="D2146" s="2" t="s">
        <v>4</v>
      </c>
      <c r="E2146" s="2" t="s">
        <v>1025</v>
      </c>
      <c r="F2146" s="2" t="s">
        <v>1026</v>
      </c>
      <c r="G2146" s="2" t="s">
        <v>157</v>
      </c>
      <c r="H2146" s="5">
        <v>-67</v>
      </c>
      <c r="I2146" s="5">
        <v>-129196.22</v>
      </c>
    </row>
    <row r="2147" spans="1:9" outlineLevel="1" x14ac:dyDescent="0.25">
      <c r="A2147" s="2" t="s">
        <v>55</v>
      </c>
      <c r="B2147" s="2" t="s">
        <v>290</v>
      </c>
      <c r="C2147" s="2" t="s">
        <v>3</v>
      </c>
      <c r="D2147" s="2" t="s">
        <v>4</v>
      </c>
      <c r="E2147" s="2" t="s">
        <v>1025</v>
      </c>
      <c r="F2147" s="2" t="s">
        <v>1068</v>
      </c>
      <c r="G2147" s="2" t="s">
        <v>157</v>
      </c>
      <c r="H2147" s="5">
        <v>-425.36</v>
      </c>
      <c r="I2147" s="5">
        <v>-129621.58</v>
      </c>
    </row>
    <row r="2148" spans="1:9" outlineLevel="1" x14ac:dyDescent="0.25">
      <c r="A2148" s="2" t="s">
        <v>55</v>
      </c>
      <c r="B2148" s="2" t="s">
        <v>1072</v>
      </c>
      <c r="C2148" s="2" t="s">
        <v>3</v>
      </c>
      <c r="D2148" s="2" t="s">
        <v>4</v>
      </c>
      <c r="E2148" s="2" t="s">
        <v>4</v>
      </c>
      <c r="F2148" s="2" t="s">
        <v>1075</v>
      </c>
      <c r="G2148" s="2" t="s">
        <v>157</v>
      </c>
      <c r="H2148" s="5">
        <v>-51.02</v>
      </c>
      <c r="I2148" s="5">
        <v>-129672.6</v>
      </c>
    </row>
    <row r="2149" spans="1:9" outlineLevel="1" x14ac:dyDescent="0.25">
      <c r="A2149" s="2" t="s">
        <v>55</v>
      </c>
      <c r="B2149" s="2" t="s">
        <v>1089</v>
      </c>
      <c r="C2149" s="2" t="s">
        <v>3</v>
      </c>
      <c r="D2149" s="2" t="s">
        <v>4</v>
      </c>
      <c r="E2149" s="2" t="s">
        <v>679</v>
      </c>
      <c r="F2149" s="2" t="s">
        <v>1094</v>
      </c>
      <c r="G2149" s="2" t="s">
        <v>157</v>
      </c>
      <c r="H2149" s="5">
        <v>-722.08</v>
      </c>
      <c r="I2149" s="5">
        <v>-130394.68000000001</v>
      </c>
    </row>
    <row r="2150" spans="1:9" outlineLevel="1" x14ac:dyDescent="0.25">
      <c r="A2150" s="2" t="s">
        <v>55</v>
      </c>
      <c r="B2150" s="2" t="s">
        <v>298</v>
      </c>
      <c r="C2150" s="2" t="s">
        <v>3</v>
      </c>
      <c r="D2150" s="2" t="s">
        <v>4</v>
      </c>
      <c r="E2150" s="2" t="s">
        <v>4</v>
      </c>
      <c r="F2150" s="2" t="s">
        <v>1100</v>
      </c>
      <c r="G2150" s="2" t="s">
        <v>157</v>
      </c>
      <c r="H2150" s="5">
        <v>-284</v>
      </c>
      <c r="I2150" s="5">
        <v>-130678.68000000001</v>
      </c>
    </row>
    <row r="2151" spans="1:9" outlineLevel="1" x14ac:dyDescent="0.25">
      <c r="A2151" s="2" t="s">
        <v>55</v>
      </c>
      <c r="B2151" s="2" t="s">
        <v>1139</v>
      </c>
      <c r="C2151" s="2" t="s">
        <v>3</v>
      </c>
      <c r="D2151" s="2" t="s">
        <v>4</v>
      </c>
      <c r="E2151" s="2" t="s">
        <v>873</v>
      </c>
      <c r="F2151" s="2" t="s">
        <v>1140</v>
      </c>
      <c r="G2151" s="2" t="s">
        <v>157</v>
      </c>
      <c r="H2151" s="5">
        <v>-70.849999999999994</v>
      </c>
      <c r="I2151" s="5">
        <v>-130749.53000000001</v>
      </c>
    </row>
    <row r="2152" spans="1:9" outlineLevel="1" x14ac:dyDescent="0.25">
      <c r="A2152" s="2" t="s">
        <v>55</v>
      </c>
      <c r="B2152" s="2" t="s">
        <v>1159</v>
      </c>
      <c r="C2152" s="2" t="s">
        <v>3</v>
      </c>
      <c r="D2152" s="2" t="s">
        <v>4</v>
      </c>
      <c r="E2152" s="2" t="s">
        <v>4</v>
      </c>
      <c r="F2152" s="2" t="s">
        <v>1163</v>
      </c>
      <c r="G2152" s="2" t="s">
        <v>157</v>
      </c>
      <c r="H2152" s="5">
        <v>-307.83</v>
      </c>
      <c r="I2152" s="5">
        <v>-131057.36000000002</v>
      </c>
    </row>
    <row r="2153" spans="1:9" outlineLevel="1" x14ac:dyDescent="0.25">
      <c r="A2153" s="2" t="s">
        <v>55</v>
      </c>
      <c r="B2153" s="2" t="s">
        <v>1164</v>
      </c>
      <c r="C2153" s="2" t="s">
        <v>3</v>
      </c>
      <c r="D2153" s="2" t="s">
        <v>4</v>
      </c>
      <c r="E2153" s="2" t="s">
        <v>873</v>
      </c>
      <c r="F2153" s="2" t="s">
        <v>874</v>
      </c>
      <c r="G2153" s="2" t="s">
        <v>157</v>
      </c>
      <c r="H2153" s="5">
        <v>-53.02</v>
      </c>
      <c r="I2153" s="5">
        <v>-131110.38</v>
      </c>
    </row>
    <row r="2154" spans="1:9" outlineLevel="1" x14ac:dyDescent="0.25">
      <c r="A2154" s="2" t="s">
        <v>55</v>
      </c>
      <c r="B2154" s="2" t="s">
        <v>347</v>
      </c>
      <c r="C2154" s="2" t="s">
        <v>3</v>
      </c>
      <c r="D2154" s="2" t="s">
        <v>4</v>
      </c>
      <c r="E2154" s="2" t="s">
        <v>873</v>
      </c>
      <c r="F2154" s="2" t="s">
        <v>1209</v>
      </c>
      <c r="G2154" s="2" t="s">
        <v>157</v>
      </c>
      <c r="H2154" s="5">
        <v>-74.069999999999993</v>
      </c>
      <c r="I2154" s="5">
        <v>-131184.45000000001</v>
      </c>
    </row>
    <row r="2155" spans="1:9" outlineLevel="1" x14ac:dyDescent="0.25">
      <c r="A2155" s="2" t="s">
        <v>55</v>
      </c>
      <c r="B2155" s="2" t="s">
        <v>357</v>
      </c>
      <c r="C2155" s="2" t="s">
        <v>3</v>
      </c>
      <c r="D2155" s="2" t="s">
        <v>4</v>
      </c>
      <c r="E2155" s="2" t="s">
        <v>53</v>
      </c>
      <c r="F2155" s="2" t="s">
        <v>359</v>
      </c>
      <c r="G2155" s="2" t="s">
        <v>13</v>
      </c>
      <c r="H2155" s="5">
        <v>-10000</v>
      </c>
      <c r="I2155" s="5">
        <v>-141184.45000000001</v>
      </c>
    </row>
    <row r="2156" spans="1:9" outlineLevel="1" x14ac:dyDescent="0.25">
      <c r="A2156" s="2" t="s">
        <v>55</v>
      </c>
      <c r="B2156" s="2" t="s">
        <v>360</v>
      </c>
      <c r="C2156" s="2" t="s">
        <v>3</v>
      </c>
      <c r="D2156" s="2" t="s">
        <v>4</v>
      </c>
      <c r="E2156" s="2" t="s">
        <v>873</v>
      </c>
      <c r="F2156" s="2" t="s">
        <v>874</v>
      </c>
      <c r="G2156" s="2" t="s">
        <v>157</v>
      </c>
      <c r="H2156" s="5">
        <v>-51.02</v>
      </c>
      <c r="I2156" s="5">
        <v>-141235.47</v>
      </c>
    </row>
    <row r="2157" spans="1:9" outlineLevel="1" x14ac:dyDescent="0.25">
      <c r="A2157" s="2" t="s">
        <v>55</v>
      </c>
      <c r="B2157" s="2" t="s">
        <v>24</v>
      </c>
      <c r="C2157" s="2" t="s">
        <v>3</v>
      </c>
      <c r="D2157" s="2" t="s">
        <v>4</v>
      </c>
      <c r="E2157" s="2" t="s">
        <v>4</v>
      </c>
      <c r="F2157" s="2" t="s">
        <v>1235</v>
      </c>
      <c r="G2157" s="2" t="s">
        <v>157</v>
      </c>
      <c r="H2157" s="5">
        <v>-25.75</v>
      </c>
      <c r="I2157" s="5">
        <v>-141261.22</v>
      </c>
    </row>
    <row r="2158" spans="1:9" outlineLevel="1" x14ac:dyDescent="0.25">
      <c r="A2158" s="2" t="s">
        <v>55</v>
      </c>
      <c r="B2158" s="2" t="s">
        <v>1244</v>
      </c>
      <c r="C2158" s="2" t="s">
        <v>3</v>
      </c>
      <c r="D2158" s="2" t="s">
        <v>4</v>
      </c>
      <c r="E2158" s="2" t="s">
        <v>1245</v>
      </c>
      <c r="F2158" s="2" t="s">
        <v>1246</v>
      </c>
      <c r="G2158" s="2" t="s">
        <v>157</v>
      </c>
      <c r="H2158" s="5">
        <v>-106.7</v>
      </c>
      <c r="I2158" s="5">
        <v>-141367.92000000001</v>
      </c>
    </row>
    <row r="2159" spans="1:9" outlineLevel="1" x14ac:dyDescent="0.25">
      <c r="A2159" s="2" t="s">
        <v>55</v>
      </c>
      <c r="B2159" s="2" t="s">
        <v>375</v>
      </c>
      <c r="C2159" s="2" t="s">
        <v>202</v>
      </c>
      <c r="D2159" s="2" t="s">
        <v>376</v>
      </c>
      <c r="E2159" s="2" t="s">
        <v>4</v>
      </c>
      <c r="F2159" s="2" t="s">
        <v>204</v>
      </c>
      <c r="G2159" s="2" t="s">
        <v>4</v>
      </c>
      <c r="H2159" s="5">
        <v>-2000</v>
      </c>
      <c r="I2159" s="5">
        <v>-143367.92000000001</v>
      </c>
    </row>
    <row r="2160" spans="1:9" outlineLevel="1" x14ac:dyDescent="0.25">
      <c r="A2160" s="2" t="s">
        <v>55</v>
      </c>
      <c r="B2160" s="2" t="s">
        <v>1260</v>
      </c>
      <c r="C2160" s="2" t="s">
        <v>3</v>
      </c>
      <c r="D2160" s="2" t="s">
        <v>4</v>
      </c>
      <c r="E2160" s="2" t="s">
        <v>873</v>
      </c>
      <c r="F2160" s="2" t="s">
        <v>1140</v>
      </c>
      <c r="G2160" s="2" t="s">
        <v>157</v>
      </c>
      <c r="H2160" s="5">
        <v>-57.07</v>
      </c>
      <c r="I2160" s="5">
        <v>-143424.99000000002</v>
      </c>
    </row>
    <row r="2161" spans="1:9" outlineLevel="1" x14ac:dyDescent="0.25">
      <c r="A2161" s="2" t="s">
        <v>55</v>
      </c>
      <c r="B2161" s="2" t="s">
        <v>392</v>
      </c>
      <c r="C2161" s="2" t="s">
        <v>3</v>
      </c>
      <c r="D2161" s="2" t="s">
        <v>4</v>
      </c>
      <c r="E2161" s="2" t="s">
        <v>53</v>
      </c>
      <c r="F2161" s="2" t="s">
        <v>393</v>
      </c>
      <c r="G2161" s="2" t="s">
        <v>13</v>
      </c>
      <c r="H2161" s="5">
        <v>-15000</v>
      </c>
      <c r="I2161" s="5">
        <v>-158424.99000000002</v>
      </c>
    </row>
    <row r="2162" spans="1:9" outlineLevel="1" x14ac:dyDescent="0.25">
      <c r="A2162" s="2" t="s">
        <v>55</v>
      </c>
      <c r="B2162" s="2" t="s">
        <v>394</v>
      </c>
      <c r="C2162" s="2" t="s">
        <v>3</v>
      </c>
      <c r="D2162" s="2" t="s">
        <v>4</v>
      </c>
      <c r="E2162" s="2" t="s">
        <v>873</v>
      </c>
      <c r="F2162" s="2" t="s">
        <v>874</v>
      </c>
      <c r="G2162" s="2" t="s">
        <v>157</v>
      </c>
      <c r="H2162" s="5">
        <v>-48.34</v>
      </c>
      <c r="I2162" s="5">
        <v>-158473.33000000002</v>
      </c>
    </row>
    <row r="2163" spans="1:9" outlineLevel="1" x14ac:dyDescent="0.25">
      <c r="A2163" s="2" t="s">
        <v>55</v>
      </c>
      <c r="B2163" s="2" t="s">
        <v>1290</v>
      </c>
      <c r="C2163" s="2" t="s">
        <v>3</v>
      </c>
      <c r="D2163" s="2" t="s">
        <v>4</v>
      </c>
      <c r="E2163" s="2" t="s">
        <v>873</v>
      </c>
      <c r="F2163" s="2" t="s">
        <v>874</v>
      </c>
      <c r="G2163" s="2" t="s">
        <v>157</v>
      </c>
      <c r="H2163" s="5">
        <v>-42.43</v>
      </c>
      <c r="I2163" s="5">
        <v>-158515.76</v>
      </c>
    </row>
    <row r="2164" spans="1:9" outlineLevel="1" x14ac:dyDescent="0.25">
      <c r="A2164" s="2" t="s">
        <v>55</v>
      </c>
      <c r="B2164" s="2" t="s">
        <v>1301</v>
      </c>
      <c r="C2164" s="2" t="s">
        <v>3</v>
      </c>
      <c r="D2164" s="2" t="s">
        <v>4</v>
      </c>
      <c r="E2164" s="2" t="s">
        <v>873</v>
      </c>
      <c r="F2164" s="2" t="s">
        <v>874</v>
      </c>
      <c r="G2164" s="2" t="s">
        <v>157</v>
      </c>
      <c r="H2164" s="5">
        <v>-27.79</v>
      </c>
      <c r="I2164" s="5">
        <v>-158543.55000000002</v>
      </c>
    </row>
    <row r="2165" spans="1:9" ht="23.25" outlineLevel="1" x14ac:dyDescent="0.25">
      <c r="A2165" s="2" t="s">
        <v>55</v>
      </c>
      <c r="B2165" s="2" t="s">
        <v>429</v>
      </c>
      <c r="C2165" s="2" t="s">
        <v>3</v>
      </c>
      <c r="D2165" s="2" t="s">
        <v>4</v>
      </c>
      <c r="E2165" s="2" t="s">
        <v>84</v>
      </c>
      <c r="F2165" s="2" t="s">
        <v>430</v>
      </c>
      <c r="G2165" s="2" t="s">
        <v>13</v>
      </c>
      <c r="H2165" s="5">
        <v>-100</v>
      </c>
      <c r="I2165" s="5">
        <v>-158643.55000000002</v>
      </c>
    </row>
    <row r="2166" spans="1:9" outlineLevel="1" x14ac:dyDescent="0.25">
      <c r="A2166" s="2" t="s">
        <v>55</v>
      </c>
      <c r="B2166" s="2" t="s">
        <v>447</v>
      </c>
      <c r="C2166" s="2" t="s">
        <v>3</v>
      </c>
      <c r="D2166" s="2" t="s">
        <v>4</v>
      </c>
      <c r="E2166" s="2" t="s">
        <v>53</v>
      </c>
      <c r="F2166" s="2" t="s">
        <v>452</v>
      </c>
      <c r="G2166" s="2" t="s">
        <v>13</v>
      </c>
      <c r="H2166" s="5">
        <v>-1000</v>
      </c>
      <c r="I2166" s="5">
        <v>-159643.55000000002</v>
      </c>
    </row>
    <row r="2167" spans="1:9" outlineLevel="1" x14ac:dyDescent="0.25">
      <c r="A2167" s="2" t="s">
        <v>55</v>
      </c>
      <c r="B2167" s="2" t="s">
        <v>462</v>
      </c>
      <c r="C2167" s="2" t="s">
        <v>3</v>
      </c>
      <c r="D2167" s="2" t="s">
        <v>4</v>
      </c>
      <c r="E2167" s="2" t="s">
        <v>53</v>
      </c>
      <c r="F2167" s="2" t="s">
        <v>463</v>
      </c>
      <c r="G2167" s="2" t="s">
        <v>13</v>
      </c>
      <c r="H2167" s="5">
        <v>-10000</v>
      </c>
      <c r="I2167" s="5">
        <v>-169643.55000000002</v>
      </c>
    </row>
    <row r="2168" spans="1:9" outlineLevel="1" x14ac:dyDescent="0.25">
      <c r="A2168" s="2" t="s">
        <v>55</v>
      </c>
      <c r="B2168" s="2" t="s">
        <v>505</v>
      </c>
      <c r="C2168" s="2" t="s">
        <v>3</v>
      </c>
      <c r="D2168" s="2" t="s">
        <v>4</v>
      </c>
      <c r="E2168" s="2" t="s">
        <v>53</v>
      </c>
      <c r="F2168" s="2" t="s">
        <v>506</v>
      </c>
      <c r="G2168" s="2" t="s">
        <v>13</v>
      </c>
      <c r="H2168" s="5">
        <v>-3000</v>
      </c>
      <c r="I2168" s="5">
        <v>-172643.55000000002</v>
      </c>
    </row>
    <row r="2169" spans="1:9" outlineLevel="1" x14ac:dyDescent="0.25">
      <c r="A2169" s="2" t="s">
        <v>55</v>
      </c>
      <c r="B2169" s="2" t="s">
        <v>508</v>
      </c>
      <c r="C2169" s="2" t="s">
        <v>3</v>
      </c>
      <c r="D2169" s="2" t="s">
        <v>4</v>
      </c>
      <c r="E2169" s="2" t="s">
        <v>53</v>
      </c>
      <c r="F2169" s="2" t="s">
        <v>510</v>
      </c>
      <c r="G2169" s="2" t="s">
        <v>13</v>
      </c>
      <c r="H2169" s="5">
        <v>-500</v>
      </c>
      <c r="I2169" s="5">
        <v>-173143.55000000002</v>
      </c>
    </row>
    <row r="2170" spans="1:9" ht="23.25" outlineLevel="1" x14ac:dyDescent="0.25">
      <c r="A2170" s="2" t="s">
        <v>55</v>
      </c>
      <c r="B2170" s="2" t="s">
        <v>521</v>
      </c>
      <c r="C2170" s="2" t="s">
        <v>3</v>
      </c>
      <c r="D2170" s="2" t="s">
        <v>4</v>
      </c>
      <c r="E2170" s="2" t="s">
        <v>84</v>
      </c>
      <c r="F2170" s="2" t="s">
        <v>522</v>
      </c>
      <c r="G2170" s="2" t="s">
        <v>13</v>
      </c>
      <c r="H2170" s="5">
        <v>-200</v>
      </c>
      <c r="I2170" s="5">
        <v>-173343.55000000002</v>
      </c>
    </row>
    <row r="2171" spans="1:9" ht="23.25" outlineLevel="1" x14ac:dyDescent="0.25">
      <c r="A2171" s="2" t="s">
        <v>55</v>
      </c>
      <c r="B2171" s="2" t="s">
        <v>530</v>
      </c>
      <c r="C2171" s="2" t="s">
        <v>3</v>
      </c>
      <c r="D2171" s="2" t="s">
        <v>4</v>
      </c>
      <c r="E2171" s="2" t="s">
        <v>84</v>
      </c>
      <c r="F2171" s="2" t="s">
        <v>532</v>
      </c>
      <c r="G2171" s="2" t="s">
        <v>13</v>
      </c>
      <c r="H2171" s="5">
        <v>-100</v>
      </c>
      <c r="I2171" s="5">
        <v>-173443.55000000002</v>
      </c>
    </row>
    <row r="2172" spans="1:9" ht="23.25" outlineLevel="1" x14ac:dyDescent="0.25">
      <c r="A2172" s="2" t="s">
        <v>55</v>
      </c>
      <c r="B2172" s="2" t="s">
        <v>550</v>
      </c>
      <c r="C2172" s="2" t="s">
        <v>3</v>
      </c>
      <c r="D2172" s="2" t="s">
        <v>4</v>
      </c>
      <c r="E2172" s="2" t="s">
        <v>84</v>
      </c>
      <c r="F2172" s="2" t="s">
        <v>551</v>
      </c>
      <c r="G2172" s="2" t="s">
        <v>13</v>
      </c>
      <c r="H2172" s="5">
        <v>-300</v>
      </c>
      <c r="I2172" s="5">
        <v>-173743.55000000002</v>
      </c>
    </row>
    <row r="2173" spans="1:9" outlineLevel="1" x14ac:dyDescent="0.25">
      <c r="A2173" s="2" t="s">
        <v>55</v>
      </c>
      <c r="B2173" s="2" t="s">
        <v>565</v>
      </c>
      <c r="C2173" s="2" t="s">
        <v>3</v>
      </c>
      <c r="D2173" s="2" t="s">
        <v>4</v>
      </c>
      <c r="E2173" s="2" t="s">
        <v>53</v>
      </c>
      <c r="F2173" s="2" t="s">
        <v>566</v>
      </c>
      <c r="G2173" s="2" t="s">
        <v>13</v>
      </c>
      <c r="H2173" s="5">
        <v>-10000</v>
      </c>
      <c r="I2173" s="5">
        <v>-183743.55000000002</v>
      </c>
    </row>
    <row r="2174" spans="1:9" outlineLevel="1" x14ac:dyDescent="0.25">
      <c r="A2174" s="2" t="s">
        <v>55</v>
      </c>
      <c r="B2174" s="2" t="s">
        <v>565</v>
      </c>
      <c r="C2174" s="2" t="s">
        <v>3</v>
      </c>
      <c r="D2174" s="2" t="s">
        <v>4</v>
      </c>
      <c r="E2174" s="2" t="s">
        <v>53</v>
      </c>
      <c r="F2174" s="2" t="s">
        <v>568</v>
      </c>
      <c r="G2174" s="2" t="s">
        <v>13</v>
      </c>
      <c r="H2174" s="5">
        <v>-14200</v>
      </c>
      <c r="I2174" s="5">
        <v>-197943.55000000002</v>
      </c>
    </row>
    <row r="2175" spans="1:9" ht="23.25" outlineLevel="1" x14ac:dyDescent="0.25">
      <c r="A2175" s="2" t="s">
        <v>55</v>
      </c>
      <c r="B2175" s="2" t="s">
        <v>570</v>
      </c>
      <c r="C2175" s="2" t="s">
        <v>3</v>
      </c>
      <c r="D2175" s="2" t="s">
        <v>4</v>
      </c>
      <c r="E2175" s="2" t="s">
        <v>84</v>
      </c>
      <c r="F2175" s="2" t="s">
        <v>575</v>
      </c>
      <c r="G2175" s="2" t="s">
        <v>13</v>
      </c>
      <c r="H2175" s="5">
        <v>-300</v>
      </c>
      <c r="I2175" s="5">
        <v>-198243.55000000002</v>
      </c>
    </row>
    <row r="2176" spans="1:9" outlineLevel="1" x14ac:dyDescent="0.25">
      <c r="A2176" s="2" t="s">
        <v>55</v>
      </c>
      <c r="B2176" s="2" t="s">
        <v>576</v>
      </c>
      <c r="C2176" s="2" t="s">
        <v>3</v>
      </c>
      <c r="D2176" s="2" t="s">
        <v>4</v>
      </c>
      <c r="E2176" s="2" t="s">
        <v>53</v>
      </c>
      <c r="F2176" s="2" t="s">
        <v>577</v>
      </c>
      <c r="G2176" s="2" t="s">
        <v>13</v>
      </c>
      <c r="H2176" s="5">
        <v>-19000</v>
      </c>
      <c r="I2176" s="5">
        <v>-217243.55000000002</v>
      </c>
    </row>
    <row r="2177" spans="1:9" x14ac:dyDescent="0.25">
      <c r="H2177" s="6">
        <f>H2118+H2119+H2120+H2121+H2122+H2123+H2124+H2125+H2126+H2127+H2128+H2129+H2130+H2131+H2132+H2133+H2134+H2135+H2136+H2137+H2138+H2139+H2140+H2141+H2142+H2143+H2144+H2145+H2146+H2147+H2148+H2149+H2150+H2151+H2152+H2153+H2154+H2155+H2156+H2157+H2158+H2159+H2160+H2161+H2162+H2163+H2164+H2165+H2166+H2167+H2168+H2169+H2170+H2171+H2172+H2173+H2174+H2175+H2176</f>
        <v>-195643.55000000002</v>
      </c>
    </row>
    <row r="2179" spans="1:9" ht="23.25" outlineLevel="1" x14ac:dyDescent="0.25">
      <c r="A2179" s="2" t="s">
        <v>60</v>
      </c>
      <c r="B2179" s="2" t="s">
        <v>56</v>
      </c>
      <c r="C2179" s="2" t="s">
        <v>17</v>
      </c>
      <c r="D2179" s="2" t="s">
        <v>4</v>
      </c>
      <c r="E2179" s="2" t="s">
        <v>58</v>
      </c>
      <c r="F2179" s="2" t="s">
        <v>59</v>
      </c>
      <c r="G2179" s="2" t="s">
        <v>13</v>
      </c>
      <c r="H2179" s="5">
        <v>8000</v>
      </c>
      <c r="I2179" s="5">
        <v>8000</v>
      </c>
    </row>
    <row r="2180" spans="1:9" ht="34.5" outlineLevel="1" x14ac:dyDescent="0.25">
      <c r="A2180" s="2" t="s">
        <v>60</v>
      </c>
      <c r="B2180" s="2" t="s">
        <v>210</v>
      </c>
      <c r="C2180" s="2" t="s">
        <v>17</v>
      </c>
      <c r="D2180" s="2" t="s">
        <v>4</v>
      </c>
      <c r="E2180" s="2" t="s">
        <v>211</v>
      </c>
      <c r="F2180" s="2" t="s">
        <v>212</v>
      </c>
      <c r="G2180" s="2" t="s">
        <v>13</v>
      </c>
      <c r="H2180" s="5">
        <v>10000</v>
      </c>
      <c r="I2180" s="5">
        <v>18000</v>
      </c>
    </row>
    <row r="2181" spans="1:9" outlineLevel="1" x14ac:dyDescent="0.25">
      <c r="A2181" s="2" t="s">
        <v>60</v>
      </c>
      <c r="B2181" s="2" t="s">
        <v>264</v>
      </c>
      <c r="C2181" s="2" t="s">
        <v>17</v>
      </c>
      <c r="D2181" s="2" t="s">
        <v>4</v>
      </c>
      <c r="E2181" s="2" t="s">
        <v>263</v>
      </c>
      <c r="F2181" s="2" t="s">
        <v>265</v>
      </c>
      <c r="G2181" s="2" t="s">
        <v>13</v>
      </c>
      <c r="H2181" s="5">
        <v>14918.5</v>
      </c>
      <c r="I2181" s="5">
        <v>32918.5</v>
      </c>
    </row>
    <row r="2182" spans="1:9" outlineLevel="1" x14ac:dyDescent="0.25">
      <c r="A2182" s="2" t="s">
        <v>60</v>
      </c>
      <c r="B2182" s="2" t="s">
        <v>314</v>
      </c>
      <c r="C2182" s="2" t="s">
        <v>17</v>
      </c>
      <c r="D2182" s="2" t="s">
        <v>4</v>
      </c>
      <c r="E2182" s="2" t="s">
        <v>263</v>
      </c>
      <c r="F2182" s="2" t="s">
        <v>315</v>
      </c>
      <c r="G2182" s="2" t="s">
        <v>13</v>
      </c>
      <c r="H2182" s="5">
        <v>1643.91</v>
      </c>
      <c r="I2182" s="5">
        <v>34562.410000000003</v>
      </c>
    </row>
    <row r="2183" spans="1:9" outlineLevel="1" x14ac:dyDescent="0.25">
      <c r="A2183" s="2" t="s">
        <v>60</v>
      </c>
      <c r="B2183" s="2" t="s">
        <v>365</v>
      </c>
      <c r="C2183" s="2" t="s">
        <v>17</v>
      </c>
      <c r="D2183" s="2" t="s">
        <v>4</v>
      </c>
      <c r="E2183" s="2" t="s">
        <v>4</v>
      </c>
      <c r="F2183" s="2" t="s">
        <v>366</v>
      </c>
      <c r="G2183" s="2" t="s">
        <v>13</v>
      </c>
      <c r="H2183" s="5">
        <v>25000</v>
      </c>
      <c r="I2183" s="5">
        <v>59562.41</v>
      </c>
    </row>
    <row r="2184" spans="1:9" ht="34.5" outlineLevel="1" x14ac:dyDescent="0.25">
      <c r="A2184" s="2" t="s">
        <v>60</v>
      </c>
      <c r="B2184" s="2" t="s">
        <v>413</v>
      </c>
      <c r="C2184" s="2" t="s">
        <v>17</v>
      </c>
      <c r="D2184" s="2" t="s">
        <v>4</v>
      </c>
      <c r="E2184" s="2" t="s">
        <v>414</v>
      </c>
      <c r="F2184" s="2" t="s">
        <v>415</v>
      </c>
      <c r="G2184" s="2" t="s">
        <v>13</v>
      </c>
      <c r="H2184" s="5">
        <v>40000</v>
      </c>
      <c r="I2184" s="5">
        <v>99562.41</v>
      </c>
    </row>
    <row r="2185" spans="1:9" outlineLevel="1" x14ac:dyDescent="0.25">
      <c r="A2185" s="2" t="s">
        <v>60</v>
      </c>
      <c r="B2185" s="2" t="s">
        <v>467</v>
      </c>
      <c r="C2185" s="2" t="s">
        <v>17</v>
      </c>
      <c r="D2185" s="2" t="s">
        <v>4</v>
      </c>
      <c r="E2185" s="2" t="s">
        <v>4</v>
      </c>
      <c r="F2185" s="2" t="s">
        <v>469</v>
      </c>
      <c r="G2185" s="2" t="s">
        <v>13</v>
      </c>
      <c r="H2185" s="5">
        <v>29766.97</v>
      </c>
      <c r="I2185" s="5">
        <v>129329.38</v>
      </c>
    </row>
    <row r="2186" spans="1:9" ht="34.5" outlineLevel="1" x14ac:dyDescent="0.25">
      <c r="A2186" s="2" t="s">
        <v>60</v>
      </c>
      <c r="B2186" s="2" t="s">
        <v>472</v>
      </c>
      <c r="C2186" s="2" t="s">
        <v>17</v>
      </c>
      <c r="D2186" s="2" t="s">
        <v>4</v>
      </c>
      <c r="E2186" s="2" t="s">
        <v>477</v>
      </c>
      <c r="F2186" s="2" t="s">
        <v>478</v>
      </c>
      <c r="G2186" s="2" t="s">
        <v>13</v>
      </c>
      <c r="H2186" s="5">
        <v>20000</v>
      </c>
      <c r="I2186" s="5">
        <v>149329.38</v>
      </c>
    </row>
    <row r="2187" spans="1:9" outlineLevel="1" x14ac:dyDescent="0.25">
      <c r="A2187" s="2" t="s">
        <v>60</v>
      </c>
      <c r="B2187" s="2" t="s">
        <v>536</v>
      </c>
      <c r="C2187" s="2" t="s">
        <v>17</v>
      </c>
      <c r="D2187" s="2" t="s">
        <v>4</v>
      </c>
      <c r="E2187" s="2" t="s">
        <v>4</v>
      </c>
      <c r="F2187" s="2" t="s">
        <v>539</v>
      </c>
      <c r="G2187" s="2" t="s">
        <v>13</v>
      </c>
      <c r="H2187" s="5">
        <v>3968.36</v>
      </c>
      <c r="I2187" s="5">
        <v>153297.74</v>
      </c>
    </row>
    <row r="2188" spans="1:9" outlineLevel="1" x14ac:dyDescent="0.25">
      <c r="A2188" s="2" t="s">
        <v>60</v>
      </c>
      <c r="B2188" s="2" t="s">
        <v>565</v>
      </c>
      <c r="C2188" s="2" t="s">
        <v>17</v>
      </c>
      <c r="D2188" s="2" t="s">
        <v>4</v>
      </c>
      <c r="E2188" s="2" t="s">
        <v>4</v>
      </c>
      <c r="F2188" s="2" t="s">
        <v>569</v>
      </c>
      <c r="G2188" s="2" t="s">
        <v>13</v>
      </c>
      <c r="H2188" s="5">
        <v>50000</v>
      </c>
      <c r="I2188" s="5">
        <v>203297.74</v>
      </c>
    </row>
    <row r="2189" spans="1:9" x14ac:dyDescent="0.25">
      <c r="H2189" s="6">
        <f>H2179+H2180+H2181+H2182+H2183+H2184+H2185+H2186+H2187+H2188</f>
        <v>203297.74</v>
      </c>
    </row>
    <row r="2191" spans="1:9" outlineLevel="1" x14ac:dyDescent="0.25">
      <c r="A2191" s="2" t="s">
        <v>1377</v>
      </c>
      <c r="B2191" s="2" t="s">
        <v>582</v>
      </c>
      <c r="C2191" s="2" t="s">
        <v>579</v>
      </c>
      <c r="D2191" s="2" t="s">
        <v>583</v>
      </c>
      <c r="E2191" s="2" t="s">
        <v>263</v>
      </c>
      <c r="F2191" s="2" t="s">
        <v>1378</v>
      </c>
      <c r="G2191" s="2" t="s">
        <v>201</v>
      </c>
      <c r="H2191" s="5">
        <v>10000</v>
      </c>
      <c r="I2191" s="5">
        <v>10000</v>
      </c>
    </row>
    <row r="2192" spans="1:9" x14ac:dyDescent="0.25">
      <c r="H2192" s="6">
        <f>H2191</f>
        <v>10000</v>
      </c>
    </row>
    <row r="2194" spans="1:9" ht="23.25" outlineLevel="1" x14ac:dyDescent="0.25">
      <c r="A2194" s="2" t="s">
        <v>500</v>
      </c>
      <c r="B2194" s="2" t="s">
        <v>495</v>
      </c>
      <c r="C2194" s="2" t="s">
        <v>17</v>
      </c>
      <c r="D2194" s="2" t="s">
        <v>4</v>
      </c>
      <c r="E2194" s="2" t="s">
        <v>4</v>
      </c>
      <c r="F2194" s="2" t="s">
        <v>499</v>
      </c>
      <c r="G2194" s="2" t="s">
        <v>13</v>
      </c>
      <c r="H2194" s="5">
        <v>50000</v>
      </c>
      <c r="I2194" s="5">
        <v>50000</v>
      </c>
    </row>
    <row r="2195" spans="1:9" x14ac:dyDescent="0.25">
      <c r="H2195" s="6">
        <f>H2194</f>
        <v>50000</v>
      </c>
    </row>
    <row r="2197" spans="1:9" outlineLevel="1" x14ac:dyDescent="0.25">
      <c r="A2197" s="2" t="s">
        <v>63</v>
      </c>
      <c r="B2197" s="2" t="s">
        <v>56</v>
      </c>
      <c r="C2197" s="2" t="s">
        <v>17</v>
      </c>
      <c r="D2197" s="2" t="s">
        <v>4</v>
      </c>
      <c r="E2197" s="2" t="s">
        <v>61</v>
      </c>
      <c r="F2197" s="2" t="s">
        <v>62</v>
      </c>
      <c r="G2197" s="2" t="s">
        <v>13</v>
      </c>
      <c r="H2197" s="5">
        <v>10168.469999999999</v>
      </c>
      <c r="I2197" s="5">
        <v>10168.469999999999</v>
      </c>
    </row>
    <row r="2198" spans="1:9" outlineLevel="1" x14ac:dyDescent="0.25">
      <c r="A2198" s="2" t="s">
        <v>63</v>
      </c>
      <c r="B2198" s="2" t="s">
        <v>101</v>
      </c>
      <c r="C2198" s="2" t="s">
        <v>17</v>
      </c>
      <c r="D2198" s="2" t="s">
        <v>4</v>
      </c>
      <c r="E2198" s="2" t="s">
        <v>61</v>
      </c>
      <c r="F2198" s="2" t="s">
        <v>102</v>
      </c>
      <c r="G2198" s="2" t="s">
        <v>13</v>
      </c>
      <c r="H2198" s="5">
        <v>2506.35</v>
      </c>
      <c r="I2198" s="5">
        <v>12674.82</v>
      </c>
    </row>
    <row r="2199" spans="1:9" outlineLevel="1" x14ac:dyDescent="0.25">
      <c r="A2199" s="2" t="s">
        <v>63</v>
      </c>
      <c r="B2199" s="2" t="s">
        <v>127</v>
      </c>
      <c r="C2199" s="2" t="s">
        <v>17</v>
      </c>
      <c r="D2199" s="2" t="s">
        <v>4</v>
      </c>
      <c r="E2199" s="2" t="s">
        <v>61</v>
      </c>
      <c r="F2199" s="2" t="s">
        <v>129</v>
      </c>
      <c r="G2199" s="2" t="s">
        <v>13</v>
      </c>
      <c r="H2199" s="5">
        <v>12841.07</v>
      </c>
      <c r="I2199" s="5">
        <v>25515.89</v>
      </c>
    </row>
    <row r="2200" spans="1:9" outlineLevel="1" x14ac:dyDescent="0.25">
      <c r="A2200" s="2" t="s">
        <v>63</v>
      </c>
      <c r="B2200" s="2" t="s">
        <v>154</v>
      </c>
      <c r="C2200" s="2" t="s">
        <v>17</v>
      </c>
      <c r="D2200" s="2" t="s">
        <v>4</v>
      </c>
      <c r="E2200" s="2" t="s">
        <v>61</v>
      </c>
      <c r="F2200" s="2" t="s">
        <v>159</v>
      </c>
      <c r="G2200" s="2" t="s">
        <v>13</v>
      </c>
      <c r="H2200" s="5">
        <v>10168.469999999999</v>
      </c>
      <c r="I2200" s="5">
        <v>35684.36</v>
      </c>
    </row>
    <row r="2201" spans="1:9" outlineLevel="1" x14ac:dyDescent="0.25">
      <c r="A2201" s="2" t="s">
        <v>63</v>
      </c>
      <c r="B2201" s="2" t="s">
        <v>163</v>
      </c>
      <c r="C2201" s="2" t="s">
        <v>17</v>
      </c>
      <c r="D2201" s="2" t="s">
        <v>4</v>
      </c>
      <c r="E2201" s="2" t="s">
        <v>61</v>
      </c>
      <c r="F2201" s="2" t="s">
        <v>164</v>
      </c>
      <c r="G2201" s="2" t="s">
        <v>13</v>
      </c>
      <c r="H2201" s="5">
        <v>2494.6</v>
      </c>
      <c r="I2201" s="5">
        <v>38178.959999999999</v>
      </c>
    </row>
    <row r="2202" spans="1:9" outlineLevel="1" x14ac:dyDescent="0.25">
      <c r="A2202" s="2" t="s">
        <v>63</v>
      </c>
      <c r="B2202" s="2" t="s">
        <v>195</v>
      </c>
      <c r="C2202" s="2" t="s">
        <v>17</v>
      </c>
      <c r="D2202" s="2" t="s">
        <v>4</v>
      </c>
      <c r="E2202" s="2" t="s">
        <v>61</v>
      </c>
      <c r="F2202" s="2" t="s">
        <v>197</v>
      </c>
      <c r="G2202" s="2" t="s">
        <v>13</v>
      </c>
      <c r="H2202" s="5">
        <v>12724.87</v>
      </c>
      <c r="I2202" s="5">
        <v>50903.83</v>
      </c>
    </row>
    <row r="2203" spans="1:9" outlineLevel="1" x14ac:dyDescent="0.25">
      <c r="A2203" s="2" t="s">
        <v>63</v>
      </c>
      <c r="B2203" s="2" t="s">
        <v>244</v>
      </c>
      <c r="C2203" s="2" t="s">
        <v>17</v>
      </c>
      <c r="D2203" s="2" t="s">
        <v>4</v>
      </c>
      <c r="E2203" s="2" t="s">
        <v>61</v>
      </c>
      <c r="F2203" s="2" t="s">
        <v>245</v>
      </c>
      <c r="G2203" s="2" t="s">
        <v>13</v>
      </c>
      <c r="H2203" s="5">
        <v>12096.19</v>
      </c>
      <c r="I2203" s="5">
        <v>63000.020000000004</v>
      </c>
    </row>
    <row r="2204" spans="1:9" outlineLevel="1" x14ac:dyDescent="0.25">
      <c r="A2204" s="2" t="s">
        <v>63</v>
      </c>
      <c r="B2204" s="2" t="s">
        <v>285</v>
      </c>
      <c r="C2204" s="2" t="s">
        <v>17</v>
      </c>
      <c r="D2204" s="2" t="s">
        <v>4</v>
      </c>
      <c r="E2204" s="2" t="s">
        <v>61</v>
      </c>
      <c r="F2204" s="2" t="s">
        <v>289</v>
      </c>
      <c r="G2204" s="2" t="s">
        <v>13</v>
      </c>
      <c r="H2204" s="5">
        <v>11304.21</v>
      </c>
      <c r="I2204" s="5">
        <v>74304.23000000001</v>
      </c>
    </row>
    <row r="2205" spans="1:9" outlineLevel="1" x14ac:dyDescent="0.25">
      <c r="A2205" s="2" t="s">
        <v>63</v>
      </c>
      <c r="B2205" s="2" t="s">
        <v>318</v>
      </c>
      <c r="C2205" s="2" t="s">
        <v>17</v>
      </c>
      <c r="D2205" s="2" t="s">
        <v>4</v>
      </c>
      <c r="E2205" s="2" t="s">
        <v>61</v>
      </c>
      <c r="F2205" s="2" t="s">
        <v>319</v>
      </c>
      <c r="G2205" s="2" t="s">
        <v>13</v>
      </c>
      <c r="H2205" s="5">
        <v>10382.93</v>
      </c>
      <c r="I2205" s="5">
        <v>84687.16</v>
      </c>
    </row>
    <row r="2206" spans="1:9" outlineLevel="1" x14ac:dyDescent="0.25">
      <c r="A2206" s="2" t="s">
        <v>63</v>
      </c>
      <c r="B2206" s="2" t="s">
        <v>357</v>
      </c>
      <c r="C2206" s="2" t="s">
        <v>17</v>
      </c>
      <c r="D2206" s="2" t="s">
        <v>4</v>
      </c>
      <c r="E2206" s="2" t="s">
        <v>61</v>
      </c>
      <c r="F2206" s="2" t="s">
        <v>358</v>
      </c>
      <c r="G2206" s="2" t="s">
        <v>13</v>
      </c>
      <c r="H2206" s="5">
        <v>12750.14</v>
      </c>
      <c r="I2206" s="5">
        <v>97437.3</v>
      </c>
    </row>
    <row r="2207" spans="1:9" outlineLevel="1" x14ac:dyDescent="0.25">
      <c r="A2207" s="2" t="s">
        <v>63</v>
      </c>
      <c r="B2207" s="2" t="s">
        <v>462</v>
      </c>
      <c r="C2207" s="2" t="s">
        <v>17</v>
      </c>
      <c r="D2207" s="2" t="s">
        <v>4</v>
      </c>
      <c r="E2207" s="2" t="s">
        <v>61</v>
      </c>
      <c r="F2207" s="2" t="s">
        <v>464</v>
      </c>
      <c r="G2207" s="2" t="s">
        <v>13</v>
      </c>
      <c r="H2207" s="5">
        <v>19380.5</v>
      </c>
      <c r="I2207" s="5">
        <v>116817.8</v>
      </c>
    </row>
    <row r="2208" spans="1:9" outlineLevel="1" x14ac:dyDescent="0.25">
      <c r="A2208" s="2" t="s">
        <v>63</v>
      </c>
      <c r="B2208" s="2" t="s">
        <v>502</v>
      </c>
      <c r="C2208" s="2" t="s">
        <v>17</v>
      </c>
      <c r="D2208" s="2" t="s">
        <v>4</v>
      </c>
      <c r="E2208" s="2" t="s">
        <v>61</v>
      </c>
      <c r="F2208" s="2" t="s">
        <v>503</v>
      </c>
      <c r="G2208" s="2" t="s">
        <v>13</v>
      </c>
      <c r="H2208" s="5">
        <v>8825.75</v>
      </c>
      <c r="I2208" s="5">
        <v>125643.55</v>
      </c>
    </row>
    <row r="2209" spans="1:9" outlineLevel="1" x14ac:dyDescent="0.25">
      <c r="A2209" s="2" t="s">
        <v>63</v>
      </c>
      <c r="B2209" s="2" t="s">
        <v>508</v>
      </c>
      <c r="C2209" s="2" t="s">
        <v>17</v>
      </c>
      <c r="D2209" s="2" t="s">
        <v>4</v>
      </c>
      <c r="E2209" s="2" t="s">
        <v>61</v>
      </c>
      <c r="F2209" s="2" t="s">
        <v>509</v>
      </c>
      <c r="G2209" s="2" t="s">
        <v>13</v>
      </c>
      <c r="H2209" s="5">
        <v>2528.44</v>
      </c>
      <c r="I2209" s="5">
        <v>128171.99</v>
      </c>
    </row>
    <row r="2210" spans="1:9" outlineLevel="1" x14ac:dyDescent="0.25">
      <c r="A2210" s="2" t="s">
        <v>63</v>
      </c>
      <c r="B2210" s="2" t="s">
        <v>554</v>
      </c>
      <c r="C2210" s="2" t="s">
        <v>17</v>
      </c>
      <c r="D2210" s="2" t="s">
        <v>4</v>
      </c>
      <c r="E2210" s="2" t="s">
        <v>61</v>
      </c>
      <c r="F2210" s="2" t="s">
        <v>556</v>
      </c>
      <c r="G2210" s="2" t="s">
        <v>13</v>
      </c>
      <c r="H2210" s="5">
        <v>10465.6</v>
      </c>
      <c r="I2210" s="5">
        <v>138637.59</v>
      </c>
    </row>
    <row r="2211" spans="1:9" x14ac:dyDescent="0.25">
      <c r="H2211" s="6">
        <f>H2197+H2198+H2199+H2200+H2201+H2202+H2203+H2204+H2205+H2206+H2207+H2208+H2209+H2210</f>
        <v>138637.59</v>
      </c>
    </row>
    <row r="2213" spans="1:9" outlineLevel="1" x14ac:dyDescent="0.25">
      <c r="A2213" s="2" t="s">
        <v>1071</v>
      </c>
      <c r="B2213" s="2" t="s">
        <v>290</v>
      </c>
      <c r="C2213" s="2" t="s">
        <v>3</v>
      </c>
      <c r="D2213" s="2" t="s">
        <v>4</v>
      </c>
      <c r="E2213" s="2" t="s">
        <v>1069</v>
      </c>
      <c r="F2213" s="2" t="s">
        <v>1070</v>
      </c>
      <c r="G2213" s="2" t="s">
        <v>157</v>
      </c>
      <c r="H2213" s="5">
        <v>-23.36</v>
      </c>
      <c r="I2213" s="5">
        <v>-23.36</v>
      </c>
    </row>
    <row r="2214" spans="1:9" outlineLevel="1" x14ac:dyDescent="0.25">
      <c r="A2214" s="2" t="s">
        <v>1071</v>
      </c>
      <c r="B2214" s="2" t="s">
        <v>1072</v>
      </c>
      <c r="C2214" s="2" t="s">
        <v>3</v>
      </c>
      <c r="D2214" s="2" t="s">
        <v>4</v>
      </c>
      <c r="E2214" s="2" t="s">
        <v>1069</v>
      </c>
      <c r="F2214" s="2" t="s">
        <v>1070</v>
      </c>
      <c r="G2214" s="2" t="s">
        <v>157</v>
      </c>
      <c r="H2214" s="5">
        <v>-19.75</v>
      </c>
      <c r="I2214" s="5">
        <v>-43.11</v>
      </c>
    </row>
    <row r="2215" spans="1:9" outlineLevel="1" x14ac:dyDescent="0.25">
      <c r="A2215" s="2" t="s">
        <v>1071</v>
      </c>
      <c r="B2215" s="2" t="s">
        <v>1076</v>
      </c>
      <c r="C2215" s="2" t="s">
        <v>3</v>
      </c>
      <c r="D2215" s="2" t="s">
        <v>4</v>
      </c>
      <c r="E2215" s="2" t="s">
        <v>1069</v>
      </c>
      <c r="F2215" s="2" t="s">
        <v>1070</v>
      </c>
      <c r="G2215" s="2" t="s">
        <v>157</v>
      </c>
      <c r="H2215" s="5">
        <v>-50.45</v>
      </c>
      <c r="I2215" s="5">
        <v>-93.56</v>
      </c>
    </row>
    <row r="2216" spans="1:9" outlineLevel="1" x14ac:dyDescent="0.25">
      <c r="A2216" s="2" t="s">
        <v>1071</v>
      </c>
      <c r="B2216" s="2" t="s">
        <v>428</v>
      </c>
      <c r="C2216" s="2" t="s">
        <v>3</v>
      </c>
      <c r="D2216" s="2" t="s">
        <v>4</v>
      </c>
      <c r="E2216" s="2" t="s">
        <v>1069</v>
      </c>
      <c r="F2216" s="2" t="s">
        <v>1070</v>
      </c>
      <c r="G2216" s="2" t="s">
        <v>157</v>
      </c>
      <c r="H2216" s="5">
        <v>-43.41</v>
      </c>
      <c r="I2216" s="5">
        <v>-136.97</v>
      </c>
    </row>
    <row r="2217" spans="1:9" outlineLevel="1" x14ac:dyDescent="0.25">
      <c r="A2217" s="2" t="s">
        <v>1071</v>
      </c>
      <c r="B2217" s="2" t="s">
        <v>429</v>
      </c>
      <c r="C2217" s="2" t="s">
        <v>3</v>
      </c>
      <c r="D2217" s="2" t="s">
        <v>4</v>
      </c>
      <c r="E2217" s="2" t="s">
        <v>1069</v>
      </c>
      <c r="F2217" s="2" t="s">
        <v>1070</v>
      </c>
      <c r="G2217" s="2" t="s">
        <v>157</v>
      </c>
      <c r="H2217" s="5">
        <v>-46.24</v>
      </c>
      <c r="I2217" s="5">
        <v>-183.21</v>
      </c>
    </row>
    <row r="2218" spans="1:9" x14ac:dyDescent="0.25">
      <c r="H2218" s="6">
        <f>H2213+H2214+H2215+H2216+H2217</f>
        <v>-183.21</v>
      </c>
    </row>
    <row r="2220" spans="1:9" outlineLevel="1" x14ac:dyDescent="0.25">
      <c r="A2220" s="2" t="s">
        <v>588</v>
      </c>
      <c r="B2220" s="2" t="s">
        <v>578</v>
      </c>
      <c r="C2220" s="2" t="s">
        <v>579</v>
      </c>
      <c r="D2220" s="2" t="s">
        <v>580</v>
      </c>
      <c r="E2220" s="2" t="s">
        <v>174</v>
      </c>
      <c r="F2220" s="2" t="s">
        <v>1379</v>
      </c>
      <c r="G2220" s="2" t="s">
        <v>201</v>
      </c>
      <c r="H2220" s="5">
        <v>2500</v>
      </c>
      <c r="I2220" s="5">
        <v>2500</v>
      </c>
    </row>
    <row r="2221" spans="1:9" outlineLevel="1" x14ac:dyDescent="0.25">
      <c r="A2221" s="2" t="s">
        <v>588</v>
      </c>
      <c r="B2221" s="2" t="s">
        <v>578</v>
      </c>
      <c r="C2221" s="2" t="s">
        <v>579</v>
      </c>
      <c r="D2221" s="2" t="s">
        <v>580</v>
      </c>
      <c r="E2221" s="2" t="s">
        <v>174</v>
      </c>
      <c r="F2221" s="2" t="s">
        <v>1380</v>
      </c>
      <c r="G2221" s="2" t="s">
        <v>201</v>
      </c>
      <c r="H2221" s="5">
        <v>2500</v>
      </c>
      <c r="I2221" s="5">
        <v>5000</v>
      </c>
    </row>
    <row r="2222" spans="1:9" outlineLevel="1" x14ac:dyDescent="0.25">
      <c r="A2222" s="2" t="s">
        <v>588</v>
      </c>
      <c r="B2222" s="2" t="s">
        <v>578</v>
      </c>
      <c r="C2222" s="2" t="s">
        <v>579</v>
      </c>
      <c r="D2222" s="2" t="s">
        <v>580</v>
      </c>
      <c r="E2222" s="2" t="s">
        <v>174</v>
      </c>
      <c r="F2222" s="2" t="s">
        <v>1381</v>
      </c>
      <c r="G2222" s="2" t="s">
        <v>201</v>
      </c>
      <c r="H2222" s="5">
        <v>1000</v>
      </c>
      <c r="I2222" s="5">
        <v>6000</v>
      </c>
    </row>
    <row r="2223" spans="1:9" outlineLevel="1" x14ac:dyDescent="0.25">
      <c r="A2223" s="2" t="s">
        <v>588</v>
      </c>
      <c r="B2223" s="2" t="s">
        <v>578</v>
      </c>
      <c r="C2223" s="2" t="s">
        <v>579</v>
      </c>
      <c r="D2223" s="2" t="s">
        <v>580</v>
      </c>
      <c r="E2223" s="2" t="s">
        <v>174</v>
      </c>
      <c r="F2223" s="2" t="s">
        <v>1382</v>
      </c>
      <c r="G2223" s="2" t="s">
        <v>201</v>
      </c>
      <c r="H2223" s="5">
        <v>2500</v>
      </c>
      <c r="I2223" s="5">
        <v>8500</v>
      </c>
    </row>
    <row r="2224" spans="1:9" outlineLevel="1" x14ac:dyDescent="0.25">
      <c r="A2224" s="2" t="s">
        <v>588</v>
      </c>
      <c r="B2224" s="2" t="s">
        <v>578</v>
      </c>
      <c r="C2224" s="2" t="s">
        <v>579</v>
      </c>
      <c r="D2224" s="2" t="s">
        <v>580</v>
      </c>
      <c r="E2224" s="2" t="s">
        <v>174</v>
      </c>
      <c r="F2224" s="2" t="s">
        <v>1383</v>
      </c>
      <c r="G2224" s="2" t="s">
        <v>201</v>
      </c>
      <c r="H2224" s="5">
        <v>500</v>
      </c>
      <c r="I2224" s="5">
        <v>9000</v>
      </c>
    </row>
    <row r="2225" spans="1:9" outlineLevel="1" x14ac:dyDescent="0.25">
      <c r="A2225" s="2" t="s">
        <v>588</v>
      </c>
      <c r="B2225" s="2" t="s">
        <v>578</v>
      </c>
      <c r="C2225" s="2" t="s">
        <v>579</v>
      </c>
      <c r="D2225" s="2" t="s">
        <v>580</v>
      </c>
      <c r="E2225" s="2" t="s">
        <v>174</v>
      </c>
      <c r="F2225" s="2" t="s">
        <v>1384</v>
      </c>
      <c r="G2225" s="2" t="s">
        <v>201</v>
      </c>
      <c r="H2225" s="5">
        <v>500</v>
      </c>
      <c r="I2225" s="5">
        <v>9500</v>
      </c>
    </row>
    <row r="2226" spans="1:9" outlineLevel="1" x14ac:dyDescent="0.25">
      <c r="A2226" s="2" t="s">
        <v>588</v>
      </c>
      <c r="B2226" s="2" t="s">
        <v>582</v>
      </c>
      <c r="C2226" s="2" t="s">
        <v>579</v>
      </c>
      <c r="D2226" s="2" t="s">
        <v>583</v>
      </c>
      <c r="E2226" s="2" t="s">
        <v>263</v>
      </c>
      <c r="F2226" s="2" t="s">
        <v>1385</v>
      </c>
      <c r="G2226" s="2" t="s">
        <v>201</v>
      </c>
      <c r="H2226" s="5">
        <v>348.49</v>
      </c>
      <c r="I2226" s="5">
        <v>9848.49</v>
      </c>
    </row>
    <row r="2227" spans="1:9" outlineLevel="1" x14ac:dyDescent="0.25">
      <c r="A2227" s="2" t="s">
        <v>588</v>
      </c>
      <c r="B2227" s="2" t="s">
        <v>582</v>
      </c>
      <c r="C2227" s="2" t="s">
        <v>579</v>
      </c>
      <c r="D2227" s="2" t="s">
        <v>583</v>
      </c>
      <c r="E2227" s="2" t="s">
        <v>263</v>
      </c>
      <c r="F2227" s="2" t="s">
        <v>1386</v>
      </c>
      <c r="G2227" s="2" t="s">
        <v>201</v>
      </c>
      <c r="H2227" s="5">
        <v>533.36</v>
      </c>
      <c r="I2227" s="5">
        <v>10381.85</v>
      </c>
    </row>
    <row r="2228" spans="1:9" outlineLevel="1" x14ac:dyDescent="0.25">
      <c r="A2228" s="2" t="s">
        <v>588</v>
      </c>
      <c r="B2228" s="2" t="s">
        <v>582</v>
      </c>
      <c r="C2228" s="2" t="s">
        <v>579</v>
      </c>
      <c r="D2228" s="2" t="s">
        <v>583</v>
      </c>
      <c r="E2228" s="2" t="s">
        <v>263</v>
      </c>
      <c r="F2228" s="2" t="s">
        <v>1387</v>
      </c>
      <c r="G2228" s="2" t="s">
        <v>201</v>
      </c>
      <c r="H2228" s="5">
        <v>177.41</v>
      </c>
      <c r="I2228" s="5">
        <v>10559.26</v>
      </c>
    </row>
    <row r="2229" spans="1:9" outlineLevel="1" x14ac:dyDescent="0.25">
      <c r="A2229" s="2" t="s">
        <v>588</v>
      </c>
      <c r="B2229" s="2" t="s">
        <v>582</v>
      </c>
      <c r="C2229" s="2" t="s">
        <v>579</v>
      </c>
      <c r="D2229" s="2" t="s">
        <v>583</v>
      </c>
      <c r="E2229" s="2" t="s">
        <v>263</v>
      </c>
      <c r="F2229" s="2" t="s">
        <v>1388</v>
      </c>
      <c r="G2229" s="2" t="s">
        <v>201</v>
      </c>
      <c r="H2229" s="5">
        <v>221.56</v>
      </c>
      <c r="I2229" s="5">
        <v>10780.82</v>
      </c>
    </row>
    <row r="2230" spans="1:9" outlineLevel="1" x14ac:dyDescent="0.25">
      <c r="A2230" s="2" t="s">
        <v>588</v>
      </c>
      <c r="B2230" s="2" t="s">
        <v>582</v>
      </c>
      <c r="C2230" s="2" t="s">
        <v>579</v>
      </c>
      <c r="D2230" s="2" t="s">
        <v>583</v>
      </c>
      <c r="E2230" s="2" t="s">
        <v>263</v>
      </c>
      <c r="F2230" s="2" t="s">
        <v>1389</v>
      </c>
      <c r="G2230" s="2" t="s">
        <v>201</v>
      </c>
      <c r="H2230" s="5">
        <v>200</v>
      </c>
      <c r="I2230" s="5">
        <v>10980.82</v>
      </c>
    </row>
    <row r="2231" spans="1:9" outlineLevel="1" x14ac:dyDescent="0.25">
      <c r="A2231" s="2" t="s">
        <v>588</v>
      </c>
      <c r="B2231" s="2" t="s">
        <v>582</v>
      </c>
      <c r="C2231" s="2" t="s">
        <v>579</v>
      </c>
      <c r="D2231" s="2" t="s">
        <v>583</v>
      </c>
      <c r="E2231" s="2" t="s">
        <v>263</v>
      </c>
      <c r="F2231" s="2" t="s">
        <v>1390</v>
      </c>
      <c r="G2231" s="2" t="s">
        <v>201</v>
      </c>
      <c r="H2231" s="5">
        <v>910</v>
      </c>
      <c r="I2231" s="5">
        <v>11890.82</v>
      </c>
    </row>
    <row r="2232" spans="1:9" outlineLevel="1" x14ac:dyDescent="0.25">
      <c r="A2232" s="2" t="s">
        <v>588</v>
      </c>
      <c r="B2232" s="2" t="s">
        <v>582</v>
      </c>
      <c r="C2232" s="2" t="s">
        <v>579</v>
      </c>
      <c r="D2232" s="2" t="s">
        <v>583</v>
      </c>
      <c r="E2232" s="2" t="s">
        <v>263</v>
      </c>
      <c r="F2232" s="2" t="s">
        <v>1391</v>
      </c>
      <c r="G2232" s="2" t="s">
        <v>201</v>
      </c>
      <c r="H2232" s="5">
        <v>2527.6799999999998</v>
      </c>
      <c r="I2232" s="5">
        <v>14418.5</v>
      </c>
    </row>
    <row r="2233" spans="1:9" outlineLevel="1" x14ac:dyDescent="0.25">
      <c r="A2233" s="2" t="s">
        <v>588</v>
      </c>
      <c r="B2233" s="2" t="s">
        <v>282</v>
      </c>
      <c r="C2233" s="2" t="s">
        <v>579</v>
      </c>
      <c r="D2233" s="2" t="s">
        <v>584</v>
      </c>
      <c r="E2233" s="2" t="s">
        <v>18</v>
      </c>
      <c r="F2233" s="2" t="s">
        <v>1392</v>
      </c>
      <c r="G2233" s="2" t="s">
        <v>201</v>
      </c>
      <c r="H2233" s="5">
        <v>198.48</v>
      </c>
      <c r="I2233" s="5">
        <v>14616.98</v>
      </c>
    </row>
    <row r="2234" spans="1:9" outlineLevel="1" x14ac:dyDescent="0.25">
      <c r="A2234" s="2" t="s">
        <v>588</v>
      </c>
      <c r="B2234" s="2" t="s">
        <v>282</v>
      </c>
      <c r="C2234" s="2" t="s">
        <v>579</v>
      </c>
      <c r="D2234" s="2" t="s">
        <v>584</v>
      </c>
      <c r="E2234" s="2" t="s">
        <v>18</v>
      </c>
      <c r="F2234" s="2" t="s">
        <v>1393</v>
      </c>
      <c r="G2234" s="2" t="s">
        <v>201</v>
      </c>
      <c r="H2234" s="5">
        <v>1164.49</v>
      </c>
      <c r="I2234" s="5">
        <v>15781.47</v>
      </c>
    </row>
    <row r="2235" spans="1:9" outlineLevel="1" x14ac:dyDescent="0.25">
      <c r="A2235" s="2" t="s">
        <v>588</v>
      </c>
      <c r="B2235" s="2" t="s">
        <v>282</v>
      </c>
      <c r="C2235" s="2" t="s">
        <v>579</v>
      </c>
      <c r="D2235" s="2" t="s">
        <v>584</v>
      </c>
      <c r="E2235" s="2" t="s">
        <v>18</v>
      </c>
      <c r="F2235" s="2" t="s">
        <v>1394</v>
      </c>
      <c r="G2235" s="2" t="s">
        <v>201</v>
      </c>
      <c r="H2235" s="5">
        <v>14.96</v>
      </c>
      <c r="I2235" s="5">
        <v>15796.429999999998</v>
      </c>
    </row>
    <row r="2236" spans="1:9" outlineLevel="1" x14ac:dyDescent="0.25">
      <c r="A2236" s="2" t="s">
        <v>588</v>
      </c>
      <c r="B2236" s="2" t="s">
        <v>282</v>
      </c>
      <c r="C2236" s="2" t="s">
        <v>579</v>
      </c>
      <c r="D2236" s="2" t="s">
        <v>584</v>
      </c>
      <c r="E2236" s="2" t="s">
        <v>18</v>
      </c>
      <c r="F2236" s="2" t="s">
        <v>1394</v>
      </c>
      <c r="G2236" s="2" t="s">
        <v>201</v>
      </c>
      <c r="H2236" s="5">
        <v>11.77</v>
      </c>
      <c r="I2236" s="5">
        <v>15808.199999999999</v>
      </c>
    </row>
    <row r="2237" spans="1:9" outlineLevel="1" x14ac:dyDescent="0.25">
      <c r="A2237" s="2" t="s">
        <v>588</v>
      </c>
      <c r="B2237" s="2" t="s">
        <v>282</v>
      </c>
      <c r="C2237" s="2" t="s">
        <v>579</v>
      </c>
      <c r="D2237" s="2" t="s">
        <v>584</v>
      </c>
      <c r="E2237" s="2" t="s">
        <v>18</v>
      </c>
      <c r="F2237" s="2" t="s">
        <v>1394</v>
      </c>
      <c r="G2237" s="2" t="s">
        <v>201</v>
      </c>
      <c r="H2237" s="5">
        <v>23.3</v>
      </c>
      <c r="I2237" s="5">
        <v>15831.499999999998</v>
      </c>
    </row>
    <row r="2238" spans="1:9" outlineLevel="1" x14ac:dyDescent="0.25">
      <c r="A2238" s="2" t="s">
        <v>588</v>
      </c>
      <c r="B2238" s="2" t="s">
        <v>282</v>
      </c>
      <c r="C2238" s="2" t="s">
        <v>579</v>
      </c>
      <c r="D2238" s="2" t="s">
        <v>584</v>
      </c>
      <c r="E2238" s="2" t="s">
        <v>18</v>
      </c>
      <c r="F2238" s="2" t="s">
        <v>1395</v>
      </c>
      <c r="G2238" s="2" t="s">
        <v>201</v>
      </c>
      <c r="H2238" s="5">
        <v>230.91</v>
      </c>
      <c r="I2238" s="5">
        <v>16062.409999999998</v>
      </c>
    </row>
    <row r="2239" spans="1:9" outlineLevel="1" x14ac:dyDescent="0.25">
      <c r="A2239" s="2" t="s">
        <v>588</v>
      </c>
      <c r="B2239" s="2" t="s">
        <v>336</v>
      </c>
      <c r="C2239" s="2" t="s">
        <v>579</v>
      </c>
      <c r="D2239" s="2" t="s">
        <v>585</v>
      </c>
      <c r="E2239" s="2" t="s">
        <v>18</v>
      </c>
      <c r="F2239" s="2" t="s">
        <v>1396</v>
      </c>
      <c r="G2239" s="2" t="s">
        <v>201</v>
      </c>
      <c r="H2239" s="5">
        <v>25000</v>
      </c>
      <c r="I2239" s="5">
        <v>41062.409999999996</v>
      </c>
    </row>
    <row r="2240" spans="1:9" outlineLevel="1" x14ac:dyDescent="0.25">
      <c r="A2240" s="2" t="s">
        <v>588</v>
      </c>
      <c r="B2240" s="2" t="s">
        <v>336</v>
      </c>
      <c r="C2240" s="2" t="s">
        <v>579</v>
      </c>
      <c r="D2240" s="2" t="s">
        <v>585</v>
      </c>
      <c r="E2240" s="2" t="s">
        <v>18</v>
      </c>
      <c r="F2240" s="2" t="s">
        <v>1397</v>
      </c>
      <c r="G2240" s="2" t="s">
        <v>201</v>
      </c>
      <c r="H2240" s="5">
        <v>25000</v>
      </c>
      <c r="I2240" s="5">
        <v>66062.41</v>
      </c>
    </row>
    <row r="2241" spans="1:9" outlineLevel="1" x14ac:dyDescent="0.25">
      <c r="A2241" s="2" t="s">
        <v>588</v>
      </c>
      <c r="B2241" s="2" t="s">
        <v>586</v>
      </c>
      <c r="C2241" s="2" t="s">
        <v>579</v>
      </c>
      <c r="D2241" s="2" t="s">
        <v>587</v>
      </c>
      <c r="E2241" s="2" t="s">
        <v>18</v>
      </c>
      <c r="F2241" s="2" t="s">
        <v>1398</v>
      </c>
      <c r="G2241" s="2" t="s">
        <v>201</v>
      </c>
      <c r="H2241" s="5">
        <v>25000</v>
      </c>
      <c r="I2241" s="5">
        <v>91062.41</v>
      </c>
    </row>
    <row r="2242" spans="1:9" outlineLevel="1" x14ac:dyDescent="0.25">
      <c r="A2242" s="2" t="s">
        <v>588</v>
      </c>
      <c r="B2242" s="2" t="s">
        <v>25</v>
      </c>
      <c r="C2242" s="2" t="s">
        <v>579</v>
      </c>
      <c r="D2242" s="2" t="s">
        <v>589</v>
      </c>
      <c r="E2242" s="2" t="s">
        <v>18</v>
      </c>
      <c r="F2242" s="2" t="s">
        <v>1399</v>
      </c>
      <c r="G2242" s="2" t="s">
        <v>201</v>
      </c>
      <c r="H2242" s="5">
        <v>1654.14</v>
      </c>
      <c r="I2242" s="5">
        <v>92716.55</v>
      </c>
    </row>
    <row r="2243" spans="1:9" outlineLevel="1" x14ac:dyDescent="0.25">
      <c r="A2243" s="2" t="s">
        <v>588</v>
      </c>
      <c r="B2243" s="2" t="s">
        <v>25</v>
      </c>
      <c r="C2243" s="2" t="s">
        <v>579</v>
      </c>
      <c r="D2243" s="2" t="s">
        <v>589</v>
      </c>
      <c r="E2243" s="2" t="s">
        <v>18</v>
      </c>
      <c r="F2243" s="2" t="s">
        <v>1400</v>
      </c>
      <c r="G2243" s="2" t="s">
        <v>201</v>
      </c>
      <c r="H2243" s="5">
        <v>591.91999999999996</v>
      </c>
      <c r="I2243" s="5">
        <v>93308.47</v>
      </c>
    </row>
    <row r="2244" spans="1:9" outlineLevel="1" x14ac:dyDescent="0.25">
      <c r="A2244" s="2" t="s">
        <v>588</v>
      </c>
      <c r="B2244" s="2" t="s">
        <v>25</v>
      </c>
      <c r="C2244" s="2" t="s">
        <v>579</v>
      </c>
      <c r="D2244" s="2" t="s">
        <v>589</v>
      </c>
      <c r="E2244" s="2" t="s">
        <v>18</v>
      </c>
      <c r="F2244" s="2" t="s">
        <v>1401</v>
      </c>
      <c r="G2244" s="2" t="s">
        <v>201</v>
      </c>
      <c r="H2244" s="5">
        <v>2356.69</v>
      </c>
      <c r="I2244" s="5">
        <v>95665.16</v>
      </c>
    </row>
    <row r="2245" spans="1:9" outlineLevel="1" x14ac:dyDescent="0.25">
      <c r="A2245" s="2" t="s">
        <v>588</v>
      </c>
      <c r="B2245" s="2" t="s">
        <v>25</v>
      </c>
      <c r="C2245" s="2" t="s">
        <v>579</v>
      </c>
      <c r="D2245" s="2" t="s">
        <v>589</v>
      </c>
      <c r="E2245" s="2" t="s">
        <v>18</v>
      </c>
      <c r="F2245" s="2" t="s">
        <v>1402</v>
      </c>
      <c r="G2245" s="2" t="s">
        <v>201</v>
      </c>
      <c r="H2245" s="5">
        <v>164.22</v>
      </c>
      <c r="I2245" s="5">
        <v>95829.38</v>
      </c>
    </row>
    <row r="2246" spans="1:9" outlineLevel="1" x14ac:dyDescent="0.25">
      <c r="A2246" s="2" t="s">
        <v>588</v>
      </c>
      <c r="B2246" s="2" t="s">
        <v>521</v>
      </c>
      <c r="C2246" s="2" t="s">
        <v>579</v>
      </c>
      <c r="D2246" s="2" t="s">
        <v>590</v>
      </c>
      <c r="E2246" s="2" t="s">
        <v>18</v>
      </c>
      <c r="F2246" s="2" t="s">
        <v>1403</v>
      </c>
      <c r="G2246" s="2" t="s">
        <v>201</v>
      </c>
      <c r="H2246" s="5">
        <v>1939.99</v>
      </c>
      <c r="I2246" s="5">
        <v>97769.37000000001</v>
      </c>
    </row>
    <row r="2247" spans="1:9" outlineLevel="1" x14ac:dyDescent="0.25">
      <c r="A2247" s="2" t="s">
        <v>588</v>
      </c>
      <c r="B2247" s="2" t="s">
        <v>521</v>
      </c>
      <c r="C2247" s="2" t="s">
        <v>579</v>
      </c>
      <c r="D2247" s="2" t="s">
        <v>590</v>
      </c>
      <c r="E2247" s="2" t="s">
        <v>18</v>
      </c>
      <c r="F2247" s="2" t="s">
        <v>1401</v>
      </c>
      <c r="G2247" s="2" t="s">
        <v>201</v>
      </c>
      <c r="H2247" s="5">
        <v>1497.88</v>
      </c>
      <c r="I2247" s="5">
        <v>99267.250000000015</v>
      </c>
    </row>
    <row r="2248" spans="1:9" outlineLevel="1" x14ac:dyDescent="0.25">
      <c r="A2248" s="2" t="s">
        <v>588</v>
      </c>
      <c r="B2248" s="2" t="s">
        <v>521</v>
      </c>
      <c r="C2248" s="2" t="s">
        <v>579</v>
      </c>
      <c r="D2248" s="2" t="s">
        <v>590</v>
      </c>
      <c r="E2248" s="2" t="s">
        <v>18</v>
      </c>
      <c r="F2248" s="2" t="s">
        <v>1388</v>
      </c>
      <c r="G2248" s="2" t="s">
        <v>201</v>
      </c>
      <c r="H2248" s="5">
        <v>489.74</v>
      </c>
      <c r="I2248" s="5">
        <v>99756.99000000002</v>
      </c>
    </row>
    <row r="2249" spans="1:9" outlineLevel="1" x14ac:dyDescent="0.25">
      <c r="A2249" s="2" t="s">
        <v>588</v>
      </c>
      <c r="B2249" s="2" t="s">
        <v>521</v>
      </c>
      <c r="C2249" s="2" t="s">
        <v>579</v>
      </c>
      <c r="D2249" s="2" t="s">
        <v>590</v>
      </c>
      <c r="E2249" s="2" t="s">
        <v>18</v>
      </c>
      <c r="F2249" s="2" t="s">
        <v>1404</v>
      </c>
      <c r="G2249" s="2" t="s">
        <v>201</v>
      </c>
      <c r="H2249" s="5">
        <v>40.75</v>
      </c>
      <c r="I2249" s="5">
        <v>99797.74000000002</v>
      </c>
    </row>
    <row r="2250" spans="1:9" outlineLevel="1" x14ac:dyDescent="0.25">
      <c r="A2250" s="2" t="s">
        <v>588</v>
      </c>
      <c r="B2250" s="2" t="s">
        <v>523</v>
      </c>
      <c r="C2250" s="2" t="s">
        <v>579</v>
      </c>
      <c r="D2250" s="2" t="s">
        <v>591</v>
      </c>
      <c r="E2250" s="2" t="s">
        <v>529</v>
      </c>
      <c r="F2250" s="2" t="s">
        <v>1405</v>
      </c>
      <c r="G2250" s="2" t="s">
        <v>201</v>
      </c>
      <c r="H2250" s="5">
        <v>1140.1099999999999</v>
      </c>
      <c r="I2250" s="5">
        <v>100937.85000000002</v>
      </c>
    </row>
    <row r="2251" spans="1:9" outlineLevel="1" x14ac:dyDescent="0.25">
      <c r="A2251" s="2" t="s">
        <v>588</v>
      </c>
      <c r="B2251" s="2" t="s">
        <v>523</v>
      </c>
      <c r="C2251" s="2" t="s">
        <v>579</v>
      </c>
      <c r="D2251" s="2" t="s">
        <v>591</v>
      </c>
      <c r="E2251" s="2" t="s">
        <v>529</v>
      </c>
      <c r="F2251" s="2" t="s">
        <v>1406</v>
      </c>
      <c r="G2251" s="2" t="s">
        <v>201</v>
      </c>
      <c r="H2251" s="5">
        <v>336.01</v>
      </c>
      <c r="I2251" s="5">
        <v>101273.86000000002</v>
      </c>
    </row>
    <row r="2252" spans="1:9" outlineLevel="1" x14ac:dyDescent="0.25">
      <c r="A2252" s="2" t="s">
        <v>588</v>
      </c>
      <c r="B2252" s="2" t="s">
        <v>523</v>
      </c>
      <c r="C2252" s="2" t="s">
        <v>579</v>
      </c>
      <c r="D2252" s="2" t="s">
        <v>591</v>
      </c>
      <c r="E2252" s="2" t="s">
        <v>529</v>
      </c>
      <c r="F2252" s="2" t="s">
        <v>1407</v>
      </c>
      <c r="G2252" s="2" t="s">
        <v>201</v>
      </c>
      <c r="H2252" s="5">
        <v>133.76</v>
      </c>
      <c r="I2252" s="5">
        <v>101407.62000000001</v>
      </c>
    </row>
    <row r="2253" spans="1:9" outlineLevel="1" x14ac:dyDescent="0.25">
      <c r="A2253" s="2" t="s">
        <v>588</v>
      </c>
      <c r="B2253" s="2" t="s">
        <v>592</v>
      </c>
      <c r="C2253" s="2" t="s">
        <v>579</v>
      </c>
      <c r="D2253" s="2" t="s">
        <v>593</v>
      </c>
      <c r="E2253" s="2" t="s">
        <v>529</v>
      </c>
      <c r="F2253" s="2" t="s">
        <v>1408</v>
      </c>
      <c r="G2253" s="2" t="s">
        <v>201</v>
      </c>
      <c r="H2253" s="5">
        <v>3000</v>
      </c>
      <c r="I2253" s="5">
        <v>104407.62000000001</v>
      </c>
    </row>
    <row r="2254" spans="1:9" outlineLevel="1" x14ac:dyDescent="0.25">
      <c r="A2254" s="2" t="s">
        <v>588</v>
      </c>
      <c r="B2254" s="2" t="s">
        <v>549</v>
      </c>
      <c r="C2254" s="2" t="s">
        <v>579</v>
      </c>
      <c r="D2254" s="2" t="s">
        <v>594</v>
      </c>
      <c r="E2254" s="2" t="s">
        <v>18</v>
      </c>
      <c r="F2254" s="2" t="s">
        <v>1409</v>
      </c>
      <c r="G2254" s="2" t="s">
        <v>201</v>
      </c>
      <c r="H2254" s="5">
        <v>50000</v>
      </c>
      <c r="I2254" s="5">
        <v>154407.62</v>
      </c>
    </row>
    <row r="2255" spans="1:9" x14ac:dyDescent="0.25">
      <c r="H2255" s="6">
        <f>H2220+H2221+H2222+H2223+H2224+H2225+H2226+H2227+H2228+H2229+H2230+H2231+H2232+H2233+H2234+H2235+H2236+H2237+H2238+H2239+H2240+H2241+H2242+H2243+H2244+H2245+H2246+H2247+H2248+H2249+H2250+H2251+H2252+H2253+H2254</f>
        <v>154407.62</v>
      </c>
    </row>
    <row r="2257" spans="1:9" outlineLevel="1" x14ac:dyDescent="0.25">
      <c r="A2257" s="2" t="s">
        <v>616</v>
      </c>
      <c r="B2257" s="2" t="s">
        <v>2</v>
      </c>
      <c r="C2257" s="2" t="s">
        <v>3</v>
      </c>
      <c r="D2257" s="2" t="s">
        <v>4</v>
      </c>
      <c r="E2257" s="2" t="s">
        <v>614</v>
      </c>
      <c r="F2257" s="2" t="s">
        <v>615</v>
      </c>
      <c r="G2257" s="2" t="s">
        <v>157</v>
      </c>
      <c r="H2257" s="5">
        <v>4700</v>
      </c>
      <c r="I2257" s="5">
        <v>4700</v>
      </c>
    </row>
    <row r="2258" spans="1:9" outlineLevel="1" x14ac:dyDescent="0.25">
      <c r="A2258" s="2" t="s">
        <v>616</v>
      </c>
      <c r="B2258" s="2" t="s">
        <v>701</v>
      </c>
      <c r="C2258" s="2" t="s">
        <v>3</v>
      </c>
      <c r="D2258" s="2" t="s">
        <v>4</v>
      </c>
      <c r="E2258" s="2" t="s">
        <v>614</v>
      </c>
      <c r="F2258" s="2" t="s">
        <v>615</v>
      </c>
      <c r="G2258" s="2" t="s">
        <v>157</v>
      </c>
      <c r="H2258" s="5">
        <v>1200</v>
      </c>
      <c r="I2258" s="5">
        <v>5900</v>
      </c>
    </row>
    <row r="2259" spans="1:9" outlineLevel="1" x14ac:dyDescent="0.25">
      <c r="A2259" s="2" t="s">
        <v>616</v>
      </c>
      <c r="B2259" s="2" t="s">
        <v>130</v>
      </c>
      <c r="C2259" s="2" t="s">
        <v>3</v>
      </c>
      <c r="D2259" s="2" t="s">
        <v>4</v>
      </c>
      <c r="E2259" s="2" t="s">
        <v>734</v>
      </c>
      <c r="F2259" s="2" t="s">
        <v>735</v>
      </c>
      <c r="G2259" s="2" t="s">
        <v>157</v>
      </c>
      <c r="H2259" s="5">
        <v>888.05</v>
      </c>
      <c r="I2259" s="5">
        <v>6788.05</v>
      </c>
    </row>
    <row r="2260" spans="1:9" outlineLevel="1" x14ac:dyDescent="0.25">
      <c r="A2260" s="2" t="s">
        <v>616</v>
      </c>
      <c r="B2260" s="2" t="s">
        <v>130</v>
      </c>
      <c r="C2260" s="2" t="s">
        <v>3</v>
      </c>
      <c r="D2260" s="2" t="s">
        <v>4</v>
      </c>
      <c r="E2260" s="2" t="s">
        <v>734</v>
      </c>
      <c r="F2260" s="2" t="s">
        <v>735</v>
      </c>
      <c r="G2260" s="2" t="s">
        <v>157</v>
      </c>
      <c r="H2260" s="5">
        <v>1629.24</v>
      </c>
      <c r="I2260" s="5">
        <v>8417.2900000000009</v>
      </c>
    </row>
    <row r="2261" spans="1:9" outlineLevel="1" x14ac:dyDescent="0.25">
      <c r="A2261" s="2" t="s">
        <v>616</v>
      </c>
      <c r="B2261" s="2" t="s">
        <v>752</v>
      </c>
      <c r="C2261" s="2" t="s">
        <v>3</v>
      </c>
      <c r="D2261" s="2" t="s">
        <v>4</v>
      </c>
      <c r="E2261" s="2" t="s">
        <v>614</v>
      </c>
      <c r="F2261" s="2" t="s">
        <v>615</v>
      </c>
      <c r="G2261" s="2" t="s">
        <v>157</v>
      </c>
      <c r="H2261" s="5">
        <v>1200</v>
      </c>
      <c r="I2261" s="5">
        <v>9617.2900000000009</v>
      </c>
    </row>
    <row r="2262" spans="1:9" outlineLevel="1" x14ac:dyDescent="0.25">
      <c r="A2262" s="2" t="s">
        <v>616</v>
      </c>
      <c r="B2262" s="2" t="s">
        <v>140</v>
      </c>
      <c r="C2262" s="2" t="s">
        <v>3</v>
      </c>
      <c r="D2262" s="2" t="s">
        <v>4</v>
      </c>
      <c r="E2262" s="2" t="s">
        <v>734</v>
      </c>
      <c r="F2262" s="2" t="s">
        <v>735</v>
      </c>
      <c r="G2262" s="2" t="s">
        <v>157</v>
      </c>
      <c r="H2262" s="5">
        <v>428.77</v>
      </c>
      <c r="I2262" s="5">
        <v>10046.060000000001</v>
      </c>
    </row>
    <row r="2263" spans="1:9" outlineLevel="1" x14ac:dyDescent="0.25">
      <c r="A2263" s="2" t="s">
        <v>616</v>
      </c>
      <c r="B2263" s="2" t="s">
        <v>756</v>
      </c>
      <c r="C2263" s="2" t="s">
        <v>3</v>
      </c>
      <c r="D2263" s="2" t="s">
        <v>4</v>
      </c>
      <c r="E2263" s="2" t="s">
        <v>734</v>
      </c>
      <c r="F2263" s="2" t="s">
        <v>735</v>
      </c>
      <c r="G2263" s="2" t="s">
        <v>157</v>
      </c>
      <c r="H2263" s="5">
        <v>1131.74</v>
      </c>
      <c r="I2263" s="5">
        <v>11177.800000000001</v>
      </c>
    </row>
    <row r="2264" spans="1:9" outlineLevel="1" x14ac:dyDescent="0.25">
      <c r="A2264" s="2" t="s">
        <v>616</v>
      </c>
      <c r="B2264" s="2" t="s">
        <v>171</v>
      </c>
      <c r="C2264" s="2" t="s">
        <v>3</v>
      </c>
      <c r="D2264" s="2" t="s">
        <v>4</v>
      </c>
      <c r="E2264" s="2" t="s">
        <v>614</v>
      </c>
      <c r="F2264" s="2" t="s">
        <v>615</v>
      </c>
      <c r="G2264" s="2" t="s">
        <v>157</v>
      </c>
      <c r="H2264" s="5">
        <v>1200</v>
      </c>
      <c r="I2264" s="5">
        <v>12377.800000000001</v>
      </c>
    </row>
    <row r="2265" spans="1:9" outlineLevel="1" x14ac:dyDescent="0.25">
      <c r="A2265" s="2" t="s">
        <v>616</v>
      </c>
      <c r="B2265" s="2" t="s">
        <v>213</v>
      </c>
      <c r="C2265" s="2" t="s">
        <v>3</v>
      </c>
      <c r="D2265" s="2" t="s">
        <v>4</v>
      </c>
      <c r="E2265" s="2" t="s">
        <v>734</v>
      </c>
      <c r="F2265" s="2" t="s">
        <v>735</v>
      </c>
      <c r="G2265" s="2" t="s">
        <v>157</v>
      </c>
      <c r="H2265" s="5">
        <v>4258.3999999999996</v>
      </c>
      <c r="I2265" s="5">
        <v>16636.2</v>
      </c>
    </row>
    <row r="2266" spans="1:9" outlineLevel="1" x14ac:dyDescent="0.25">
      <c r="A2266" s="2" t="s">
        <v>616</v>
      </c>
      <c r="B2266" s="2" t="s">
        <v>904</v>
      </c>
      <c r="C2266" s="2" t="s">
        <v>3</v>
      </c>
      <c r="D2266" s="2" t="s">
        <v>4</v>
      </c>
      <c r="E2266" s="2" t="s">
        <v>905</v>
      </c>
      <c r="F2266" s="2" t="s">
        <v>4</v>
      </c>
      <c r="G2266" s="2" t="s">
        <v>157</v>
      </c>
      <c r="H2266" s="5">
        <v>745.56</v>
      </c>
      <c r="I2266" s="5">
        <v>17381.760000000002</v>
      </c>
    </row>
    <row r="2267" spans="1:9" outlineLevel="1" x14ac:dyDescent="0.25">
      <c r="A2267" s="2" t="s">
        <v>616</v>
      </c>
      <c r="B2267" s="2" t="s">
        <v>14</v>
      </c>
      <c r="C2267" s="2" t="s">
        <v>3</v>
      </c>
      <c r="D2267" s="2" t="s">
        <v>4</v>
      </c>
      <c r="E2267" s="2" t="s">
        <v>614</v>
      </c>
      <c r="F2267" s="2" t="s">
        <v>615</v>
      </c>
      <c r="G2267" s="2" t="s">
        <v>157</v>
      </c>
      <c r="H2267" s="5">
        <v>1200</v>
      </c>
      <c r="I2267" s="5">
        <v>18581.760000000002</v>
      </c>
    </row>
    <row r="2268" spans="1:9" outlineLevel="1" x14ac:dyDescent="0.25">
      <c r="A2268" s="2" t="s">
        <v>616</v>
      </c>
      <c r="B2268" s="2" t="s">
        <v>261</v>
      </c>
      <c r="C2268" s="2" t="s">
        <v>3</v>
      </c>
      <c r="D2268" s="2" t="s">
        <v>4</v>
      </c>
      <c r="E2268" s="2" t="s">
        <v>734</v>
      </c>
      <c r="F2268" s="2" t="s">
        <v>735</v>
      </c>
      <c r="G2268" s="2" t="s">
        <v>157</v>
      </c>
      <c r="H2268" s="5">
        <v>854.39</v>
      </c>
      <c r="I2268" s="5">
        <v>19436.150000000001</v>
      </c>
    </row>
    <row r="2269" spans="1:9" outlineLevel="1" x14ac:dyDescent="0.25">
      <c r="A2269" s="2" t="s">
        <v>616</v>
      </c>
      <c r="B2269" s="2" t="s">
        <v>261</v>
      </c>
      <c r="C2269" s="2" t="s">
        <v>3</v>
      </c>
      <c r="D2269" s="2" t="s">
        <v>4</v>
      </c>
      <c r="E2269" s="2" t="s">
        <v>734</v>
      </c>
      <c r="F2269" s="2" t="s">
        <v>735</v>
      </c>
      <c r="G2269" s="2" t="s">
        <v>157</v>
      </c>
      <c r="H2269" s="5">
        <v>856.19</v>
      </c>
      <c r="I2269" s="5">
        <v>20292.34</v>
      </c>
    </row>
    <row r="2270" spans="1:9" outlineLevel="1" x14ac:dyDescent="0.25">
      <c r="A2270" s="2" t="s">
        <v>616</v>
      </c>
      <c r="B2270" s="2" t="s">
        <v>15</v>
      </c>
      <c r="C2270" s="2" t="s">
        <v>3</v>
      </c>
      <c r="D2270" s="2" t="s">
        <v>4</v>
      </c>
      <c r="E2270" s="2" t="s">
        <v>614</v>
      </c>
      <c r="F2270" s="2" t="s">
        <v>615</v>
      </c>
      <c r="G2270" s="2" t="s">
        <v>157</v>
      </c>
      <c r="H2270" s="5">
        <v>1200</v>
      </c>
      <c r="I2270" s="5">
        <v>21492.34</v>
      </c>
    </row>
    <row r="2271" spans="1:9" outlineLevel="1" x14ac:dyDescent="0.25">
      <c r="A2271" s="2" t="s">
        <v>616</v>
      </c>
      <c r="B2271" s="2" t="s">
        <v>300</v>
      </c>
      <c r="C2271" s="2" t="s">
        <v>3</v>
      </c>
      <c r="D2271" s="2" t="s">
        <v>4</v>
      </c>
      <c r="E2271" s="2" t="s">
        <v>614</v>
      </c>
      <c r="F2271" s="2" t="s">
        <v>615</v>
      </c>
      <c r="G2271" s="2" t="s">
        <v>157</v>
      </c>
      <c r="H2271" s="5">
        <v>1200</v>
      </c>
      <c r="I2271" s="5">
        <v>22692.34</v>
      </c>
    </row>
    <row r="2272" spans="1:9" outlineLevel="1" x14ac:dyDescent="0.25">
      <c r="A2272" s="2" t="s">
        <v>616</v>
      </c>
      <c r="B2272" s="2" t="s">
        <v>1185</v>
      </c>
      <c r="C2272" s="2" t="s">
        <v>3</v>
      </c>
      <c r="D2272" s="2" t="s">
        <v>4</v>
      </c>
      <c r="E2272" s="2" t="s">
        <v>1111</v>
      </c>
      <c r="F2272" s="2" t="s">
        <v>1112</v>
      </c>
      <c r="G2272" s="2" t="s">
        <v>157</v>
      </c>
      <c r="H2272" s="5">
        <v>963.05</v>
      </c>
      <c r="I2272" s="5">
        <v>23655.39</v>
      </c>
    </row>
    <row r="2273" spans="1:9" outlineLevel="1" x14ac:dyDescent="0.25">
      <c r="A2273" s="2" t="s">
        <v>616</v>
      </c>
      <c r="B2273" s="2" t="s">
        <v>335</v>
      </c>
      <c r="C2273" s="2" t="s">
        <v>3</v>
      </c>
      <c r="D2273" s="2" t="s">
        <v>4</v>
      </c>
      <c r="E2273" s="2" t="s">
        <v>734</v>
      </c>
      <c r="F2273" s="2" t="s">
        <v>735</v>
      </c>
      <c r="G2273" s="2" t="s">
        <v>157</v>
      </c>
      <c r="H2273" s="5">
        <v>553.13</v>
      </c>
      <c r="I2273" s="5">
        <v>24208.52</v>
      </c>
    </row>
    <row r="2274" spans="1:9" outlineLevel="1" x14ac:dyDescent="0.25">
      <c r="A2274" s="2" t="s">
        <v>616</v>
      </c>
      <c r="B2274" s="2" t="s">
        <v>335</v>
      </c>
      <c r="C2274" s="2" t="s">
        <v>3</v>
      </c>
      <c r="D2274" s="2" t="s">
        <v>4</v>
      </c>
      <c r="E2274" s="2" t="s">
        <v>614</v>
      </c>
      <c r="F2274" s="2" t="s">
        <v>615</v>
      </c>
      <c r="G2274" s="2" t="s">
        <v>157</v>
      </c>
      <c r="H2274" s="5">
        <v>1200</v>
      </c>
      <c r="I2274" s="5">
        <v>25408.52</v>
      </c>
    </row>
    <row r="2275" spans="1:9" outlineLevel="1" x14ac:dyDescent="0.25">
      <c r="A2275" s="2" t="s">
        <v>616</v>
      </c>
      <c r="B2275" s="2" t="s">
        <v>1260</v>
      </c>
      <c r="C2275" s="2" t="s">
        <v>3</v>
      </c>
      <c r="D2275" s="2" t="s">
        <v>4</v>
      </c>
      <c r="E2275" s="2" t="s">
        <v>1111</v>
      </c>
      <c r="F2275" s="2" t="s">
        <v>1112</v>
      </c>
      <c r="G2275" s="2" t="s">
        <v>157</v>
      </c>
      <c r="H2275" s="5">
        <v>963.05</v>
      </c>
      <c r="I2275" s="5">
        <v>26371.57</v>
      </c>
    </row>
    <row r="2276" spans="1:9" outlineLevel="1" x14ac:dyDescent="0.25">
      <c r="A2276" s="2" t="s">
        <v>616</v>
      </c>
      <c r="B2276" s="2" t="s">
        <v>1261</v>
      </c>
      <c r="C2276" s="2" t="s">
        <v>3</v>
      </c>
      <c r="D2276" s="2" t="s">
        <v>4</v>
      </c>
      <c r="E2276" s="2" t="s">
        <v>734</v>
      </c>
      <c r="F2276" s="2" t="s">
        <v>735</v>
      </c>
      <c r="G2276" s="2" t="s">
        <v>157</v>
      </c>
      <c r="H2276" s="5">
        <v>602.1</v>
      </c>
      <c r="I2276" s="5">
        <v>26973.67</v>
      </c>
    </row>
    <row r="2277" spans="1:9" outlineLevel="1" x14ac:dyDescent="0.25">
      <c r="A2277" s="2" t="s">
        <v>616</v>
      </c>
      <c r="B2277" s="2" t="s">
        <v>1261</v>
      </c>
      <c r="C2277" s="2" t="s">
        <v>3</v>
      </c>
      <c r="D2277" s="2" t="s">
        <v>4</v>
      </c>
      <c r="E2277" s="2" t="s">
        <v>734</v>
      </c>
      <c r="F2277" s="2" t="s">
        <v>735</v>
      </c>
      <c r="G2277" s="2" t="s">
        <v>157</v>
      </c>
      <c r="H2277" s="5">
        <v>442.88</v>
      </c>
      <c r="I2277" s="5">
        <v>27416.55</v>
      </c>
    </row>
    <row r="2278" spans="1:9" outlineLevel="1" x14ac:dyDescent="0.25">
      <c r="A2278" s="2" t="s">
        <v>616</v>
      </c>
      <c r="B2278" s="2" t="s">
        <v>1262</v>
      </c>
      <c r="C2278" s="2" t="s">
        <v>3</v>
      </c>
      <c r="D2278" s="2" t="s">
        <v>4</v>
      </c>
      <c r="E2278" s="2" t="s">
        <v>614</v>
      </c>
      <c r="F2278" s="2" t="s">
        <v>1263</v>
      </c>
      <c r="G2278" s="2" t="s">
        <v>157</v>
      </c>
      <c r="H2278" s="5">
        <v>1236</v>
      </c>
      <c r="I2278" s="5">
        <v>28652.55</v>
      </c>
    </row>
    <row r="2279" spans="1:9" outlineLevel="1" x14ac:dyDescent="0.25">
      <c r="A2279" s="2" t="s">
        <v>616</v>
      </c>
      <c r="B2279" s="2" t="s">
        <v>427</v>
      </c>
      <c r="C2279" s="2" t="s">
        <v>3</v>
      </c>
      <c r="D2279" s="2" t="s">
        <v>4</v>
      </c>
      <c r="E2279" s="2" t="s">
        <v>21</v>
      </c>
      <c r="F2279" s="2" t="s">
        <v>1112</v>
      </c>
      <c r="G2279" s="2" t="s">
        <v>157</v>
      </c>
      <c r="H2279" s="5">
        <v>963.05</v>
      </c>
      <c r="I2279" s="5">
        <v>29615.599999999999</v>
      </c>
    </row>
    <row r="2280" spans="1:9" outlineLevel="1" x14ac:dyDescent="0.25">
      <c r="A2280" s="2" t="s">
        <v>616</v>
      </c>
      <c r="B2280" s="2" t="s">
        <v>427</v>
      </c>
      <c r="C2280" s="2" t="s">
        <v>3</v>
      </c>
      <c r="D2280" s="2" t="s">
        <v>4</v>
      </c>
      <c r="E2280" s="2" t="s">
        <v>734</v>
      </c>
      <c r="F2280" s="2" t="s">
        <v>735</v>
      </c>
      <c r="G2280" s="2" t="s">
        <v>157</v>
      </c>
      <c r="H2280" s="5">
        <v>3612.97</v>
      </c>
      <c r="I2280" s="5">
        <v>33228.57</v>
      </c>
    </row>
    <row r="2281" spans="1:9" outlineLevel="1" x14ac:dyDescent="0.25">
      <c r="A2281" s="2" t="s">
        <v>616</v>
      </c>
      <c r="B2281" s="2" t="s">
        <v>428</v>
      </c>
      <c r="C2281" s="2" t="s">
        <v>3</v>
      </c>
      <c r="D2281" s="2" t="s">
        <v>4</v>
      </c>
      <c r="E2281" s="2" t="s">
        <v>614</v>
      </c>
      <c r="F2281" s="2" t="s">
        <v>615</v>
      </c>
      <c r="G2281" s="2" t="s">
        <v>157</v>
      </c>
      <c r="H2281" s="5">
        <v>1200</v>
      </c>
      <c r="I2281" s="5">
        <v>34428.57</v>
      </c>
    </row>
    <row r="2282" spans="1:9" outlineLevel="1" x14ac:dyDescent="0.25">
      <c r="A2282" s="2" t="s">
        <v>616</v>
      </c>
      <c r="B2282" s="2" t="s">
        <v>1346</v>
      </c>
      <c r="C2282" s="2" t="s">
        <v>3</v>
      </c>
      <c r="D2282" s="2" t="s">
        <v>4</v>
      </c>
      <c r="E2282" s="2" t="s">
        <v>21</v>
      </c>
      <c r="F2282" s="2" t="s">
        <v>1112</v>
      </c>
      <c r="G2282" s="2" t="s">
        <v>157</v>
      </c>
      <c r="H2282" s="5">
        <v>5.08</v>
      </c>
      <c r="I2282" s="5">
        <v>34433.65</v>
      </c>
    </row>
    <row r="2283" spans="1:9" outlineLevel="1" x14ac:dyDescent="0.25">
      <c r="A2283" s="2" t="s">
        <v>616</v>
      </c>
      <c r="B2283" s="2" t="s">
        <v>458</v>
      </c>
      <c r="C2283" s="2" t="s">
        <v>3</v>
      </c>
      <c r="D2283" s="2" t="s">
        <v>4</v>
      </c>
      <c r="E2283" s="2" t="s">
        <v>21</v>
      </c>
      <c r="F2283" s="2" t="s">
        <v>1112</v>
      </c>
      <c r="G2283" s="2" t="s">
        <v>157</v>
      </c>
      <c r="H2283" s="5">
        <v>108.17</v>
      </c>
      <c r="I2283" s="5">
        <v>34541.82</v>
      </c>
    </row>
    <row r="2284" spans="1:9" x14ac:dyDescent="0.25">
      <c r="H2284" s="6">
        <f>H2257+H2258+H2259+H2260+H2261+H2262+H2263+H2264+H2265+H2266+H2267+H2268+H2269+H2270+H2271+H2272+H2273+H2274+H2275+H2276+H2277+H2278+H2279+H2280+H2281+H2282+H2283</f>
        <v>34541.82</v>
      </c>
    </row>
    <row r="2286" spans="1:9" outlineLevel="1" x14ac:dyDescent="0.25">
      <c r="A2286" s="2" t="s">
        <v>693</v>
      </c>
      <c r="B2286" s="2" t="s">
        <v>101</v>
      </c>
      <c r="C2286" s="2" t="s">
        <v>3</v>
      </c>
      <c r="D2286" s="2" t="s">
        <v>4</v>
      </c>
      <c r="E2286" s="2" t="s">
        <v>691</v>
      </c>
      <c r="F2286" s="2" t="s">
        <v>692</v>
      </c>
      <c r="G2286" s="2" t="s">
        <v>157</v>
      </c>
      <c r="H2286" s="5">
        <v>104.3</v>
      </c>
      <c r="I2286" s="5">
        <v>104.3</v>
      </c>
    </row>
    <row r="2287" spans="1:9" outlineLevel="1" x14ac:dyDescent="0.25">
      <c r="A2287" s="2" t="s">
        <v>693</v>
      </c>
      <c r="B2287" s="2" t="s">
        <v>101</v>
      </c>
      <c r="C2287" s="2" t="s">
        <v>3</v>
      </c>
      <c r="D2287" s="2" t="s">
        <v>4</v>
      </c>
      <c r="E2287" s="2" t="s">
        <v>691</v>
      </c>
      <c r="F2287" s="2" t="s">
        <v>694</v>
      </c>
      <c r="G2287" s="2" t="s">
        <v>157</v>
      </c>
      <c r="H2287" s="5">
        <v>112.69</v>
      </c>
      <c r="I2287" s="5">
        <v>216.99</v>
      </c>
    </row>
    <row r="2288" spans="1:9" outlineLevel="1" x14ac:dyDescent="0.25">
      <c r="A2288" s="2" t="s">
        <v>693</v>
      </c>
      <c r="B2288" s="2" t="s">
        <v>695</v>
      </c>
      <c r="C2288" s="2" t="s">
        <v>3</v>
      </c>
      <c r="D2288" s="2" t="s">
        <v>4</v>
      </c>
      <c r="E2288" s="2" t="s">
        <v>691</v>
      </c>
      <c r="F2288" s="2" t="s">
        <v>696</v>
      </c>
      <c r="G2288" s="2" t="s">
        <v>157</v>
      </c>
      <c r="H2288" s="5">
        <v>114.36</v>
      </c>
      <c r="I2288" s="5">
        <v>331.35</v>
      </c>
    </row>
    <row r="2289" spans="1:9" outlineLevel="1" x14ac:dyDescent="0.25">
      <c r="A2289" s="2" t="s">
        <v>693</v>
      </c>
      <c r="B2289" s="2" t="s">
        <v>697</v>
      </c>
      <c r="C2289" s="2" t="s">
        <v>3</v>
      </c>
      <c r="D2289" s="2" t="s">
        <v>4</v>
      </c>
      <c r="E2289" s="2" t="s">
        <v>691</v>
      </c>
      <c r="F2289" s="2" t="s">
        <v>698</v>
      </c>
      <c r="G2289" s="2" t="s">
        <v>157</v>
      </c>
      <c r="H2289" s="5">
        <v>107.22</v>
      </c>
      <c r="I2289" s="5">
        <v>438.57000000000005</v>
      </c>
    </row>
    <row r="2290" spans="1:9" outlineLevel="1" x14ac:dyDescent="0.25">
      <c r="A2290" s="2" t="s">
        <v>693</v>
      </c>
      <c r="B2290" s="2" t="s">
        <v>701</v>
      </c>
      <c r="C2290" s="2" t="s">
        <v>3</v>
      </c>
      <c r="D2290" s="2" t="s">
        <v>4</v>
      </c>
      <c r="E2290" s="2" t="s">
        <v>691</v>
      </c>
      <c r="F2290" s="2" t="s">
        <v>702</v>
      </c>
      <c r="G2290" s="2" t="s">
        <v>157</v>
      </c>
      <c r="H2290" s="5">
        <v>104.77</v>
      </c>
      <c r="I2290" s="5">
        <v>543.34</v>
      </c>
    </row>
    <row r="2291" spans="1:9" outlineLevel="1" x14ac:dyDescent="0.25">
      <c r="A2291" s="2" t="s">
        <v>693</v>
      </c>
      <c r="B2291" s="2" t="s">
        <v>103</v>
      </c>
      <c r="C2291" s="2" t="s">
        <v>3</v>
      </c>
      <c r="D2291" s="2" t="s">
        <v>4</v>
      </c>
      <c r="E2291" s="2" t="s">
        <v>691</v>
      </c>
      <c r="F2291" s="2" t="s">
        <v>706</v>
      </c>
      <c r="G2291" s="2" t="s">
        <v>157</v>
      </c>
      <c r="H2291" s="5">
        <v>159.75</v>
      </c>
      <c r="I2291" s="5">
        <v>703.09</v>
      </c>
    </row>
    <row r="2292" spans="1:9" outlineLevel="1" x14ac:dyDescent="0.25">
      <c r="A2292" s="2" t="s">
        <v>693</v>
      </c>
      <c r="B2292" s="2" t="s">
        <v>747</v>
      </c>
      <c r="C2292" s="2" t="s">
        <v>3</v>
      </c>
      <c r="D2292" s="2" t="s">
        <v>4</v>
      </c>
      <c r="E2292" s="2" t="s">
        <v>748</v>
      </c>
      <c r="F2292" s="2" t="s">
        <v>749</v>
      </c>
      <c r="G2292" s="2" t="s">
        <v>157</v>
      </c>
      <c r="H2292" s="5">
        <v>49</v>
      </c>
      <c r="I2292" s="5">
        <v>752.09</v>
      </c>
    </row>
    <row r="2293" spans="1:9" outlineLevel="1" x14ac:dyDescent="0.25">
      <c r="A2293" s="2" t="s">
        <v>693</v>
      </c>
      <c r="B2293" s="2" t="s">
        <v>752</v>
      </c>
      <c r="C2293" s="2" t="s">
        <v>3</v>
      </c>
      <c r="D2293" s="2" t="s">
        <v>4</v>
      </c>
      <c r="E2293" s="2" t="s">
        <v>691</v>
      </c>
      <c r="F2293" s="2" t="s">
        <v>753</v>
      </c>
      <c r="G2293" s="2" t="s">
        <v>157</v>
      </c>
      <c r="H2293" s="5">
        <v>95.26</v>
      </c>
      <c r="I2293" s="5">
        <v>847.35</v>
      </c>
    </row>
    <row r="2294" spans="1:9" outlineLevel="1" x14ac:dyDescent="0.25">
      <c r="A2294" s="2" t="s">
        <v>693</v>
      </c>
      <c r="B2294" s="2" t="s">
        <v>756</v>
      </c>
      <c r="C2294" s="2" t="s">
        <v>3</v>
      </c>
      <c r="D2294" s="2" t="s">
        <v>4</v>
      </c>
      <c r="E2294" s="2" t="s">
        <v>757</v>
      </c>
      <c r="F2294" s="2" t="s">
        <v>758</v>
      </c>
      <c r="G2294" s="2" t="s">
        <v>157</v>
      </c>
      <c r="H2294" s="5">
        <v>9</v>
      </c>
      <c r="I2294" s="5">
        <v>856.35</v>
      </c>
    </row>
    <row r="2295" spans="1:9" outlineLevel="1" x14ac:dyDescent="0.25">
      <c r="A2295" s="2" t="s">
        <v>693</v>
      </c>
      <c r="B2295" s="2" t="s">
        <v>765</v>
      </c>
      <c r="C2295" s="2" t="s">
        <v>3</v>
      </c>
      <c r="D2295" s="2" t="s">
        <v>4</v>
      </c>
      <c r="E2295" s="2" t="s">
        <v>766</v>
      </c>
      <c r="F2295" s="2" t="s">
        <v>767</v>
      </c>
      <c r="G2295" s="2" t="s">
        <v>157</v>
      </c>
      <c r="H2295" s="5">
        <v>349</v>
      </c>
      <c r="I2295" s="5">
        <v>1205.3499999999999</v>
      </c>
    </row>
    <row r="2296" spans="1:9" outlineLevel="1" x14ac:dyDescent="0.25">
      <c r="A2296" s="2" t="s">
        <v>693</v>
      </c>
      <c r="B2296" s="2" t="s">
        <v>833</v>
      </c>
      <c r="C2296" s="2" t="s">
        <v>3</v>
      </c>
      <c r="D2296" s="2" t="s">
        <v>4</v>
      </c>
      <c r="E2296" s="2" t="s">
        <v>757</v>
      </c>
      <c r="F2296" s="2" t="s">
        <v>758</v>
      </c>
      <c r="G2296" s="2" t="s">
        <v>157</v>
      </c>
      <c r="H2296" s="5">
        <v>9</v>
      </c>
      <c r="I2296" s="5">
        <v>1214.3499999999999</v>
      </c>
    </row>
    <row r="2297" spans="1:9" outlineLevel="1" x14ac:dyDescent="0.25">
      <c r="A2297" s="2" t="s">
        <v>693</v>
      </c>
      <c r="B2297" s="2" t="s">
        <v>225</v>
      </c>
      <c r="C2297" s="2" t="s">
        <v>3</v>
      </c>
      <c r="D2297" s="2" t="s">
        <v>4</v>
      </c>
      <c r="E2297" s="2" t="s">
        <v>757</v>
      </c>
      <c r="F2297" s="2" t="s">
        <v>758</v>
      </c>
      <c r="G2297" s="2" t="s">
        <v>157</v>
      </c>
      <c r="H2297" s="5">
        <v>9</v>
      </c>
      <c r="I2297" s="5">
        <v>1223.3499999999999</v>
      </c>
    </row>
    <row r="2298" spans="1:9" outlineLevel="1" x14ac:dyDescent="0.25">
      <c r="A2298" s="2" t="s">
        <v>693</v>
      </c>
      <c r="B2298" s="2" t="s">
        <v>927</v>
      </c>
      <c r="C2298" s="2" t="s">
        <v>3</v>
      </c>
      <c r="D2298" s="2" t="s">
        <v>4</v>
      </c>
      <c r="E2298" s="2" t="s">
        <v>928</v>
      </c>
      <c r="F2298" s="2" t="s">
        <v>929</v>
      </c>
      <c r="G2298" s="2" t="s">
        <v>157</v>
      </c>
      <c r="H2298" s="5">
        <v>38</v>
      </c>
      <c r="I2298" s="5">
        <v>1261.3499999999999</v>
      </c>
    </row>
    <row r="2299" spans="1:9" outlineLevel="1" x14ac:dyDescent="0.25">
      <c r="A2299" s="2" t="s">
        <v>693</v>
      </c>
      <c r="B2299" s="2" t="s">
        <v>952</v>
      </c>
      <c r="C2299" s="2" t="s">
        <v>3</v>
      </c>
      <c r="D2299" s="2" t="s">
        <v>4</v>
      </c>
      <c r="E2299" s="2" t="s">
        <v>954</v>
      </c>
      <c r="F2299" s="2" t="s">
        <v>1095</v>
      </c>
      <c r="G2299" s="2" t="s">
        <v>157</v>
      </c>
      <c r="H2299" s="5">
        <v>7000</v>
      </c>
      <c r="I2299" s="5">
        <v>8261.35</v>
      </c>
    </row>
    <row r="2300" spans="1:9" outlineLevel="1" x14ac:dyDescent="0.25">
      <c r="A2300" s="2" t="s">
        <v>693</v>
      </c>
      <c r="B2300" s="2" t="s">
        <v>963</v>
      </c>
      <c r="C2300" s="2" t="s">
        <v>3</v>
      </c>
      <c r="D2300" s="2" t="s">
        <v>4</v>
      </c>
      <c r="E2300" s="2" t="s">
        <v>964</v>
      </c>
      <c r="F2300" s="2" t="s">
        <v>965</v>
      </c>
      <c r="G2300" s="2" t="s">
        <v>157</v>
      </c>
      <c r="H2300" s="5">
        <v>35.04</v>
      </c>
      <c r="I2300" s="5">
        <v>8296.3900000000012</v>
      </c>
    </row>
    <row r="2301" spans="1:9" outlineLevel="1" x14ac:dyDescent="0.25">
      <c r="A2301" s="2" t="s">
        <v>693</v>
      </c>
      <c r="B2301" s="2" t="s">
        <v>282</v>
      </c>
      <c r="C2301" s="2" t="s">
        <v>3</v>
      </c>
      <c r="D2301" s="2" t="s">
        <v>4</v>
      </c>
      <c r="E2301" s="2" t="s">
        <v>757</v>
      </c>
      <c r="F2301" s="2" t="s">
        <v>758</v>
      </c>
      <c r="G2301" s="2" t="s">
        <v>157</v>
      </c>
      <c r="H2301" s="5">
        <v>9</v>
      </c>
      <c r="I2301" s="5">
        <v>8305.3900000000012</v>
      </c>
    </row>
    <row r="2302" spans="1:9" outlineLevel="1" x14ac:dyDescent="0.25">
      <c r="A2302" s="2" t="s">
        <v>693</v>
      </c>
      <c r="B2302" s="2" t="s">
        <v>1022</v>
      </c>
      <c r="C2302" s="2" t="s">
        <v>3</v>
      </c>
      <c r="D2302" s="2" t="s">
        <v>4</v>
      </c>
      <c r="E2302" s="2" t="s">
        <v>1023</v>
      </c>
      <c r="F2302" s="2" t="s">
        <v>1024</v>
      </c>
      <c r="G2302" s="2" t="s">
        <v>157</v>
      </c>
      <c r="H2302" s="5">
        <v>69</v>
      </c>
      <c r="I2302" s="5">
        <v>8374.3900000000012</v>
      </c>
    </row>
    <row r="2303" spans="1:9" outlineLevel="1" x14ac:dyDescent="0.25">
      <c r="A2303" s="2" t="s">
        <v>693</v>
      </c>
      <c r="B2303" s="2" t="s">
        <v>1027</v>
      </c>
      <c r="C2303" s="2" t="s">
        <v>3</v>
      </c>
      <c r="D2303" s="2" t="s">
        <v>4</v>
      </c>
      <c r="E2303" s="2" t="s">
        <v>928</v>
      </c>
      <c r="F2303" s="2" t="s">
        <v>929</v>
      </c>
      <c r="G2303" s="2" t="s">
        <v>157</v>
      </c>
      <c r="H2303" s="5">
        <v>38</v>
      </c>
      <c r="I2303" s="5">
        <v>8412.3900000000012</v>
      </c>
    </row>
    <row r="2304" spans="1:9" outlineLevel="1" x14ac:dyDescent="0.25">
      <c r="A2304" s="2" t="s">
        <v>693</v>
      </c>
      <c r="B2304" s="2" t="s">
        <v>1034</v>
      </c>
      <c r="C2304" s="2" t="s">
        <v>3</v>
      </c>
      <c r="D2304" s="2" t="s">
        <v>4</v>
      </c>
      <c r="E2304" s="2" t="s">
        <v>4</v>
      </c>
      <c r="F2304" s="2" t="s">
        <v>1039</v>
      </c>
      <c r="G2304" s="2" t="s">
        <v>157</v>
      </c>
      <c r="H2304" s="5">
        <v>37.15</v>
      </c>
      <c r="I2304" s="5">
        <v>8449.5400000000009</v>
      </c>
    </row>
    <row r="2305" spans="1:9" outlineLevel="1" x14ac:dyDescent="0.25">
      <c r="A2305" s="2" t="s">
        <v>693</v>
      </c>
      <c r="B2305" s="2" t="s">
        <v>1054</v>
      </c>
      <c r="C2305" s="2" t="s">
        <v>3</v>
      </c>
      <c r="D2305" s="2" t="s">
        <v>4</v>
      </c>
      <c r="E2305" s="2" t="s">
        <v>1055</v>
      </c>
      <c r="F2305" s="2" t="s">
        <v>4</v>
      </c>
      <c r="G2305" s="2" t="s">
        <v>157</v>
      </c>
      <c r="H2305" s="5">
        <v>300</v>
      </c>
      <c r="I2305" s="5">
        <v>8749.5400000000009</v>
      </c>
    </row>
    <row r="2306" spans="1:9" outlineLevel="1" x14ac:dyDescent="0.25">
      <c r="A2306" s="2" t="s">
        <v>693</v>
      </c>
      <c r="B2306" s="2" t="s">
        <v>1089</v>
      </c>
      <c r="C2306" s="2" t="s">
        <v>3</v>
      </c>
      <c r="D2306" s="2" t="s">
        <v>4</v>
      </c>
      <c r="E2306" s="2" t="s">
        <v>954</v>
      </c>
      <c r="F2306" s="2" t="s">
        <v>1095</v>
      </c>
      <c r="G2306" s="2" t="s">
        <v>157</v>
      </c>
      <c r="H2306" s="5">
        <v>4000</v>
      </c>
      <c r="I2306" s="5">
        <v>12749.54</v>
      </c>
    </row>
    <row r="2307" spans="1:9" outlineLevel="1" x14ac:dyDescent="0.25">
      <c r="A2307" s="2" t="s">
        <v>693</v>
      </c>
      <c r="B2307" s="2" t="s">
        <v>1123</v>
      </c>
      <c r="C2307" s="2" t="s">
        <v>3</v>
      </c>
      <c r="D2307" s="2" t="s">
        <v>4</v>
      </c>
      <c r="E2307" s="2" t="s">
        <v>757</v>
      </c>
      <c r="F2307" s="2" t="s">
        <v>1124</v>
      </c>
      <c r="G2307" s="2" t="s">
        <v>157</v>
      </c>
      <c r="H2307" s="5">
        <v>9</v>
      </c>
      <c r="I2307" s="5">
        <v>12758.54</v>
      </c>
    </row>
    <row r="2308" spans="1:9" outlineLevel="1" x14ac:dyDescent="0.25">
      <c r="A2308" s="2" t="s">
        <v>693</v>
      </c>
      <c r="B2308" s="2" t="s">
        <v>1136</v>
      </c>
      <c r="C2308" s="2" t="s">
        <v>3</v>
      </c>
      <c r="D2308" s="2" t="s">
        <v>4</v>
      </c>
      <c r="E2308" s="2" t="s">
        <v>928</v>
      </c>
      <c r="F2308" s="2" t="s">
        <v>929</v>
      </c>
      <c r="G2308" s="2" t="s">
        <v>157</v>
      </c>
      <c r="H2308" s="5">
        <v>38</v>
      </c>
      <c r="I2308" s="5">
        <v>12796.54</v>
      </c>
    </row>
    <row r="2309" spans="1:9" outlineLevel="1" x14ac:dyDescent="0.25">
      <c r="A2309" s="2" t="s">
        <v>693</v>
      </c>
      <c r="B2309" s="2" t="s">
        <v>336</v>
      </c>
      <c r="C2309" s="2" t="s">
        <v>3</v>
      </c>
      <c r="D2309" s="2" t="s">
        <v>4</v>
      </c>
      <c r="E2309" s="2" t="s">
        <v>757</v>
      </c>
      <c r="F2309" s="2" t="s">
        <v>1124</v>
      </c>
      <c r="G2309" s="2" t="s">
        <v>157</v>
      </c>
      <c r="H2309" s="5">
        <v>9</v>
      </c>
      <c r="I2309" s="5">
        <v>12805.54</v>
      </c>
    </row>
    <row r="2310" spans="1:9" outlineLevel="1" x14ac:dyDescent="0.25">
      <c r="A2310" s="2" t="s">
        <v>693</v>
      </c>
      <c r="B2310" s="2" t="s">
        <v>1214</v>
      </c>
      <c r="C2310" s="2" t="s">
        <v>3</v>
      </c>
      <c r="D2310" s="2" t="s">
        <v>4</v>
      </c>
      <c r="E2310" s="2" t="s">
        <v>928</v>
      </c>
      <c r="F2310" s="2" t="s">
        <v>929</v>
      </c>
      <c r="G2310" s="2" t="s">
        <v>157</v>
      </c>
      <c r="H2310" s="5">
        <v>38</v>
      </c>
      <c r="I2310" s="5">
        <v>12843.54</v>
      </c>
    </row>
    <row r="2311" spans="1:9" outlineLevel="1" x14ac:dyDescent="0.25">
      <c r="A2311" s="2" t="s">
        <v>693</v>
      </c>
      <c r="B2311" s="2" t="s">
        <v>357</v>
      </c>
      <c r="C2311" s="2" t="s">
        <v>3</v>
      </c>
      <c r="D2311" s="2" t="s">
        <v>4</v>
      </c>
      <c r="E2311" s="2" t="s">
        <v>4</v>
      </c>
      <c r="F2311" s="2" t="s">
        <v>1222</v>
      </c>
      <c r="G2311" s="2" t="s">
        <v>157</v>
      </c>
      <c r="H2311" s="5">
        <v>15</v>
      </c>
      <c r="I2311" s="5">
        <v>12858.54</v>
      </c>
    </row>
    <row r="2312" spans="1:9" outlineLevel="1" x14ac:dyDescent="0.25">
      <c r="A2312" s="2" t="s">
        <v>693</v>
      </c>
      <c r="B2312" s="2" t="s">
        <v>1241</v>
      </c>
      <c r="C2312" s="2" t="s">
        <v>3</v>
      </c>
      <c r="D2312" s="2" t="s">
        <v>4</v>
      </c>
      <c r="E2312" s="2" t="s">
        <v>1242</v>
      </c>
      <c r="F2312" s="2" t="s">
        <v>1060</v>
      </c>
      <c r="G2312" s="2" t="s">
        <v>157</v>
      </c>
      <c r="H2312" s="5">
        <v>300</v>
      </c>
      <c r="I2312" s="5">
        <v>13158.54</v>
      </c>
    </row>
    <row r="2313" spans="1:9" outlineLevel="1" x14ac:dyDescent="0.25">
      <c r="A2313" s="2" t="s">
        <v>693</v>
      </c>
      <c r="B2313" s="2" t="s">
        <v>1249</v>
      </c>
      <c r="C2313" s="2" t="s">
        <v>3</v>
      </c>
      <c r="D2313" s="2" t="s">
        <v>4</v>
      </c>
      <c r="E2313" s="2" t="s">
        <v>1250</v>
      </c>
      <c r="F2313" s="2" t="s">
        <v>1251</v>
      </c>
      <c r="G2313" s="2" t="s">
        <v>157</v>
      </c>
      <c r="H2313" s="5">
        <v>41.2</v>
      </c>
      <c r="I2313" s="5">
        <v>13199.740000000002</v>
      </c>
    </row>
    <row r="2314" spans="1:9" outlineLevel="1" x14ac:dyDescent="0.25">
      <c r="A2314" s="2" t="s">
        <v>693</v>
      </c>
      <c r="B2314" s="2" t="s">
        <v>1256</v>
      </c>
      <c r="C2314" s="2" t="s">
        <v>3</v>
      </c>
      <c r="D2314" s="2" t="s">
        <v>4</v>
      </c>
      <c r="E2314" s="2" t="s">
        <v>1023</v>
      </c>
      <c r="F2314" s="2" t="s">
        <v>1239</v>
      </c>
      <c r="G2314" s="2" t="s">
        <v>157</v>
      </c>
      <c r="H2314" s="5">
        <v>578.03</v>
      </c>
      <c r="I2314" s="5">
        <v>13777.770000000002</v>
      </c>
    </row>
    <row r="2315" spans="1:9" outlineLevel="1" x14ac:dyDescent="0.25">
      <c r="A2315" s="2" t="s">
        <v>693</v>
      </c>
      <c r="B2315" s="2" t="s">
        <v>392</v>
      </c>
      <c r="C2315" s="2" t="s">
        <v>3</v>
      </c>
      <c r="D2315" s="2" t="s">
        <v>4</v>
      </c>
      <c r="E2315" s="2" t="s">
        <v>757</v>
      </c>
      <c r="F2315" s="2" t="s">
        <v>1124</v>
      </c>
      <c r="G2315" s="2" t="s">
        <v>157</v>
      </c>
      <c r="H2315" s="5">
        <v>9</v>
      </c>
      <c r="I2315" s="5">
        <v>13786.770000000002</v>
      </c>
    </row>
    <row r="2316" spans="1:9" outlineLevel="1" x14ac:dyDescent="0.25">
      <c r="A2316" s="2" t="s">
        <v>693</v>
      </c>
      <c r="B2316" s="2" t="s">
        <v>401</v>
      </c>
      <c r="C2316" s="2" t="s">
        <v>3</v>
      </c>
      <c r="D2316" s="2" t="s">
        <v>4</v>
      </c>
      <c r="E2316" s="2" t="s">
        <v>928</v>
      </c>
      <c r="F2316" s="2" t="s">
        <v>929</v>
      </c>
      <c r="G2316" s="2" t="s">
        <v>157</v>
      </c>
      <c r="H2316" s="5">
        <v>38</v>
      </c>
      <c r="I2316" s="5">
        <v>13824.770000000002</v>
      </c>
    </row>
    <row r="2317" spans="1:9" outlineLevel="1" x14ac:dyDescent="0.25">
      <c r="A2317" s="2" t="s">
        <v>693</v>
      </c>
      <c r="B2317" s="2" t="s">
        <v>1280</v>
      </c>
      <c r="C2317" s="2" t="s">
        <v>3</v>
      </c>
      <c r="D2317" s="2" t="s">
        <v>4</v>
      </c>
      <c r="E2317" s="2" t="s">
        <v>928</v>
      </c>
      <c r="F2317" s="2" t="s">
        <v>929</v>
      </c>
      <c r="G2317" s="2" t="s">
        <v>157</v>
      </c>
      <c r="H2317" s="5">
        <v>418</v>
      </c>
      <c r="I2317" s="5">
        <v>14242.770000000002</v>
      </c>
    </row>
    <row r="2318" spans="1:9" outlineLevel="1" x14ac:dyDescent="0.25">
      <c r="A2318" s="2" t="s">
        <v>693</v>
      </c>
      <c r="B2318" s="2" t="s">
        <v>1280</v>
      </c>
      <c r="C2318" s="2" t="s">
        <v>3</v>
      </c>
      <c r="D2318" s="2" t="s">
        <v>4</v>
      </c>
      <c r="E2318" s="2" t="s">
        <v>1250</v>
      </c>
      <c r="F2318" s="2" t="s">
        <v>1222</v>
      </c>
      <c r="G2318" s="2" t="s">
        <v>157</v>
      </c>
      <c r="H2318" s="5">
        <v>15</v>
      </c>
      <c r="I2318" s="5">
        <v>14257.770000000002</v>
      </c>
    </row>
    <row r="2319" spans="1:9" outlineLevel="1" x14ac:dyDescent="0.25">
      <c r="A2319" s="2" t="s">
        <v>693</v>
      </c>
      <c r="B2319" s="2" t="s">
        <v>1290</v>
      </c>
      <c r="C2319" s="2" t="s">
        <v>3</v>
      </c>
      <c r="D2319" s="2" t="s">
        <v>4</v>
      </c>
      <c r="E2319" s="2" t="s">
        <v>1250</v>
      </c>
      <c r="F2319" s="2" t="s">
        <v>1251</v>
      </c>
      <c r="G2319" s="2" t="s">
        <v>157</v>
      </c>
      <c r="H2319" s="5">
        <v>41.2</v>
      </c>
      <c r="I2319" s="5">
        <v>14298.970000000003</v>
      </c>
    </row>
    <row r="2320" spans="1:9" outlineLevel="1" x14ac:dyDescent="0.25">
      <c r="A2320" s="2" t="s">
        <v>693</v>
      </c>
      <c r="B2320" s="2" t="s">
        <v>1293</v>
      </c>
      <c r="C2320" s="2" t="s">
        <v>3</v>
      </c>
      <c r="D2320" s="2" t="s">
        <v>4</v>
      </c>
      <c r="E2320" s="2" t="s">
        <v>1023</v>
      </c>
      <c r="F2320" s="2" t="s">
        <v>1239</v>
      </c>
      <c r="G2320" s="2" t="s">
        <v>157</v>
      </c>
      <c r="H2320" s="5">
        <v>639.01</v>
      </c>
      <c r="I2320" s="5">
        <v>14937.980000000003</v>
      </c>
    </row>
    <row r="2321" spans="1:9" outlineLevel="1" x14ac:dyDescent="0.25">
      <c r="A2321" s="2" t="s">
        <v>693</v>
      </c>
      <c r="B2321" s="2" t="s">
        <v>1321</v>
      </c>
      <c r="C2321" s="2" t="s">
        <v>3</v>
      </c>
      <c r="D2321" s="2" t="s">
        <v>4</v>
      </c>
      <c r="E2321" s="2" t="s">
        <v>519</v>
      </c>
      <c r="F2321" s="2" t="s">
        <v>1322</v>
      </c>
      <c r="G2321" s="2" t="s">
        <v>157</v>
      </c>
      <c r="H2321" s="5">
        <v>75</v>
      </c>
      <c r="I2321" s="5">
        <v>15012.980000000003</v>
      </c>
    </row>
    <row r="2322" spans="1:9" outlineLevel="1" x14ac:dyDescent="0.25">
      <c r="A2322" s="2" t="s">
        <v>693</v>
      </c>
      <c r="B2322" s="2" t="s">
        <v>1323</v>
      </c>
      <c r="C2322" s="2" t="s">
        <v>3</v>
      </c>
      <c r="D2322" s="2" t="s">
        <v>4</v>
      </c>
      <c r="E2322" s="2" t="s">
        <v>757</v>
      </c>
      <c r="F2322" s="2" t="s">
        <v>1124</v>
      </c>
      <c r="G2322" s="2" t="s">
        <v>157</v>
      </c>
      <c r="H2322" s="5">
        <v>9</v>
      </c>
      <c r="I2322" s="5">
        <v>15021.980000000003</v>
      </c>
    </row>
    <row r="2323" spans="1:9" outlineLevel="1" x14ac:dyDescent="0.25">
      <c r="A2323" s="2" t="s">
        <v>693</v>
      </c>
      <c r="B2323" s="2" t="s">
        <v>431</v>
      </c>
      <c r="C2323" s="2" t="s">
        <v>3</v>
      </c>
      <c r="D2323" s="2" t="s">
        <v>4</v>
      </c>
      <c r="E2323" s="2" t="s">
        <v>1326</v>
      </c>
      <c r="F2323" s="2" t="s">
        <v>1327</v>
      </c>
      <c r="G2323" s="2" t="s">
        <v>157</v>
      </c>
      <c r="H2323" s="5">
        <v>12.36</v>
      </c>
      <c r="I2323" s="5">
        <v>15034.340000000004</v>
      </c>
    </row>
    <row r="2324" spans="1:9" outlineLevel="1" x14ac:dyDescent="0.25">
      <c r="A2324" s="2" t="s">
        <v>693</v>
      </c>
      <c r="B2324" s="2" t="s">
        <v>586</v>
      </c>
      <c r="C2324" s="2" t="s">
        <v>3</v>
      </c>
      <c r="D2324" s="2" t="s">
        <v>4</v>
      </c>
      <c r="E2324" s="2" t="s">
        <v>1328</v>
      </c>
      <c r="F2324" s="2" t="s">
        <v>1329</v>
      </c>
      <c r="G2324" s="2" t="s">
        <v>157</v>
      </c>
      <c r="H2324" s="5">
        <v>30.23</v>
      </c>
      <c r="I2324" s="5">
        <v>15064.570000000003</v>
      </c>
    </row>
    <row r="2325" spans="1:9" outlineLevel="1" x14ac:dyDescent="0.25">
      <c r="A2325" s="2" t="s">
        <v>693</v>
      </c>
      <c r="B2325" s="2" t="s">
        <v>1337</v>
      </c>
      <c r="C2325" s="2" t="s">
        <v>3</v>
      </c>
      <c r="D2325" s="2" t="s">
        <v>4</v>
      </c>
      <c r="E2325" s="2" t="s">
        <v>928</v>
      </c>
      <c r="F2325" s="2" t="s">
        <v>929</v>
      </c>
      <c r="G2325" s="2" t="s">
        <v>157</v>
      </c>
      <c r="H2325" s="5">
        <v>38</v>
      </c>
      <c r="I2325" s="5">
        <v>15102.570000000003</v>
      </c>
    </row>
    <row r="2326" spans="1:9" outlineLevel="1" x14ac:dyDescent="0.25">
      <c r="A2326" s="2" t="s">
        <v>693</v>
      </c>
      <c r="B2326" s="2" t="s">
        <v>447</v>
      </c>
      <c r="C2326" s="2" t="s">
        <v>3</v>
      </c>
      <c r="D2326" s="2" t="s">
        <v>4</v>
      </c>
      <c r="E2326" s="2" t="s">
        <v>1250</v>
      </c>
      <c r="F2326" s="2" t="s">
        <v>1222</v>
      </c>
      <c r="G2326" s="2" t="s">
        <v>157</v>
      </c>
      <c r="H2326" s="5">
        <v>15</v>
      </c>
      <c r="I2326" s="5">
        <v>15117.570000000003</v>
      </c>
    </row>
    <row r="2327" spans="1:9" x14ac:dyDescent="0.25">
      <c r="H2327" s="6">
        <f>H2286+H2287+H2288+H2289+H2290+H2291+H2292+H2293+H2294+H2295+H2296+H2297+H2298+H2299+H2300+H2301+H2302+H2303+H2304+H2305+H2306+H2307+H2308+H2309+H2310+H2311+H2312+H2313+H2314+H2315+H2316+H2317+H2318+H2319+H2320+H2321+H2322+H2323+H2324+H2325+H2326</f>
        <v>15117.570000000003</v>
      </c>
    </row>
    <row r="2329" spans="1:9" outlineLevel="1" x14ac:dyDescent="0.25">
      <c r="A2329" s="2" t="s">
        <v>657</v>
      </c>
      <c r="B2329" s="2" t="s">
        <v>52</v>
      </c>
      <c r="C2329" s="2" t="s">
        <v>3</v>
      </c>
      <c r="D2329" s="2" t="s">
        <v>4</v>
      </c>
      <c r="E2329" s="2" t="s">
        <v>655</v>
      </c>
      <c r="F2329" s="2" t="s">
        <v>656</v>
      </c>
      <c r="G2329" s="2" t="s">
        <v>157</v>
      </c>
      <c r="H2329" s="5">
        <v>2650</v>
      </c>
      <c r="I2329" s="5">
        <v>2650</v>
      </c>
    </row>
    <row r="2330" spans="1:9" outlineLevel="1" x14ac:dyDescent="0.25">
      <c r="A2330" s="2" t="s">
        <v>657</v>
      </c>
      <c r="B2330" s="2" t="s">
        <v>52</v>
      </c>
      <c r="C2330" s="2" t="s">
        <v>3</v>
      </c>
      <c r="D2330" s="2" t="s">
        <v>4</v>
      </c>
      <c r="E2330" s="2" t="s">
        <v>655</v>
      </c>
      <c r="F2330" s="2" t="s">
        <v>656</v>
      </c>
      <c r="G2330" s="2" t="s">
        <v>157</v>
      </c>
      <c r="H2330" s="5">
        <v>2950</v>
      </c>
      <c r="I2330" s="5">
        <v>5600</v>
      </c>
    </row>
    <row r="2331" spans="1:9" outlineLevel="1" x14ac:dyDescent="0.25">
      <c r="A2331" s="2" t="s">
        <v>657</v>
      </c>
      <c r="B2331" s="2" t="s">
        <v>671</v>
      </c>
      <c r="C2331" s="2" t="s">
        <v>3</v>
      </c>
      <c r="D2331" s="2" t="s">
        <v>4</v>
      </c>
      <c r="E2331" s="2" t="s">
        <v>675</v>
      </c>
      <c r="F2331" s="2" t="s">
        <v>676</v>
      </c>
      <c r="G2331" s="2" t="s">
        <v>157</v>
      </c>
      <c r="H2331" s="5">
        <v>253.11</v>
      </c>
      <c r="I2331" s="5">
        <v>5853.11</v>
      </c>
    </row>
    <row r="2332" spans="1:9" outlineLevel="1" x14ac:dyDescent="0.25">
      <c r="A2332" s="2" t="s">
        <v>657</v>
      </c>
      <c r="B2332" s="2" t="s">
        <v>683</v>
      </c>
      <c r="C2332" s="2" t="s">
        <v>3</v>
      </c>
      <c r="D2332" s="2" t="s">
        <v>4</v>
      </c>
      <c r="E2332" s="2" t="s">
        <v>687</v>
      </c>
      <c r="F2332" s="2" t="s">
        <v>688</v>
      </c>
      <c r="G2332" s="2" t="s">
        <v>157</v>
      </c>
      <c r="H2332" s="5">
        <v>1718.67</v>
      </c>
      <c r="I2332" s="5">
        <v>7571.78</v>
      </c>
    </row>
    <row r="2333" spans="1:9" outlineLevel="1" x14ac:dyDescent="0.25">
      <c r="A2333" s="2" t="s">
        <v>657</v>
      </c>
      <c r="B2333" s="2" t="s">
        <v>103</v>
      </c>
      <c r="C2333" s="2" t="s">
        <v>3</v>
      </c>
      <c r="D2333" s="2" t="s">
        <v>4</v>
      </c>
      <c r="E2333" s="2" t="s">
        <v>687</v>
      </c>
      <c r="F2333" s="2" t="s">
        <v>688</v>
      </c>
      <c r="G2333" s="2" t="s">
        <v>157</v>
      </c>
      <c r="H2333" s="5">
        <v>1259.74</v>
      </c>
      <c r="I2333" s="5">
        <v>8831.52</v>
      </c>
    </row>
    <row r="2334" spans="1:9" outlineLevel="1" x14ac:dyDescent="0.25">
      <c r="A2334" s="2" t="s">
        <v>657</v>
      </c>
      <c r="B2334" s="2" t="s">
        <v>791</v>
      </c>
      <c r="C2334" s="2" t="s">
        <v>3</v>
      </c>
      <c r="D2334" s="2" t="s">
        <v>4</v>
      </c>
      <c r="E2334" s="2" t="s">
        <v>797</v>
      </c>
      <c r="F2334" s="2" t="s">
        <v>798</v>
      </c>
      <c r="G2334" s="2" t="s">
        <v>157</v>
      </c>
      <c r="H2334" s="5">
        <v>18.989999999999998</v>
      </c>
      <c r="I2334" s="5">
        <v>8850.51</v>
      </c>
    </row>
    <row r="2335" spans="1:9" outlineLevel="1" x14ac:dyDescent="0.25">
      <c r="A2335" s="2" t="s">
        <v>657</v>
      </c>
      <c r="B2335" s="2" t="s">
        <v>818</v>
      </c>
      <c r="C2335" s="2" t="s">
        <v>3</v>
      </c>
      <c r="D2335" s="2" t="s">
        <v>4</v>
      </c>
      <c r="E2335" s="2" t="s">
        <v>819</v>
      </c>
      <c r="F2335" s="2" t="s">
        <v>820</v>
      </c>
      <c r="G2335" s="2" t="s">
        <v>157</v>
      </c>
      <c r="H2335" s="5">
        <v>39.74</v>
      </c>
      <c r="I2335" s="5">
        <v>8890.25</v>
      </c>
    </row>
    <row r="2336" spans="1:9" outlineLevel="1" x14ac:dyDescent="0.25">
      <c r="A2336" s="2" t="s">
        <v>657</v>
      </c>
      <c r="B2336" s="2" t="s">
        <v>849</v>
      </c>
      <c r="C2336" s="2" t="s">
        <v>3</v>
      </c>
      <c r="D2336" s="2" t="s">
        <v>4</v>
      </c>
      <c r="E2336" s="2" t="s">
        <v>854</v>
      </c>
      <c r="F2336" s="2" t="s">
        <v>855</v>
      </c>
      <c r="G2336" s="2" t="s">
        <v>157</v>
      </c>
      <c r="H2336" s="5">
        <v>5.57</v>
      </c>
      <c r="I2336" s="5">
        <v>8895.82</v>
      </c>
    </row>
    <row r="2337" spans="1:9" outlineLevel="1" x14ac:dyDescent="0.25">
      <c r="A2337" s="2" t="s">
        <v>657</v>
      </c>
      <c r="B2337" s="2" t="s">
        <v>856</v>
      </c>
      <c r="C2337" s="2" t="s">
        <v>3</v>
      </c>
      <c r="D2337" s="2" t="s">
        <v>4</v>
      </c>
      <c r="E2337" s="2" t="s">
        <v>859</v>
      </c>
      <c r="F2337" s="2" t="s">
        <v>860</v>
      </c>
      <c r="G2337" s="2" t="s">
        <v>157</v>
      </c>
      <c r="H2337" s="5">
        <v>16.89</v>
      </c>
      <c r="I2337" s="5">
        <v>8912.7099999999991</v>
      </c>
    </row>
    <row r="2338" spans="1:9" outlineLevel="1" x14ac:dyDescent="0.25">
      <c r="A2338" s="2" t="s">
        <v>657</v>
      </c>
      <c r="B2338" s="2" t="s">
        <v>856</v>
      </c>
      <c r="C2338" s="2" t="s">
        <v>3</v>
      </c>
      <c r="D2338" s="2" t="s">
        <v>4</v>
      </c>
      <c r="E2338" s="2" t="s">
        <v>861</v>
      </c>
      <c r="F2338" s="2" t="s">
        <v>862</v>
      </c>
      <c r="G2338" s="2" t="s">
        <v>157</v>
      </c>
      <c r="H2338" s="5">
        <v>16.61</v>
      </c>
      <c r="I2338" s="5">
        <v>8929.32</v>
      </c>
    </row>
    <row r="2339" spans="1:9" outlineLevel="1" x14ac:dyDescent="0.25">
      <c r="A2339" s="2" t="s">
        <v>657</v>
      </c>
      <c r="B2339" s="2" t="s">
        <v>866</v>
      </c>
      <c r="C2339" s="2" t="s">
        <v>3</v>
      </c>
      <c r="D2339" s="2" t="s">
        <v>4</v>
      </c>
      <c r="E2339" s="2" t="s">
        <v>867</v>
      </c>
      <c r="F2339" s="2" t="s">
        <v>868</v>
      </c>
      <c r="G2339" s="2" t="s">
        <v>157</v>
      </c>
      <c r="H2339" s="5">
        <v>359.73</v>
      </c>
      <c r="I2339" s="5">
        <v>9289.0499999999993</v>
      </c>
    </row>
    <row r="2340" spans="1:9" outlineLevel="1" x14ac:dyDescent="0.25">
      <c r="A2340" s="2" t="s">
        <v>657</v>
      </c>
      <c r="B2340" s="2" t="s">
        <v>875</v>
      </c>
      <c r="C2340" s="2" t="s">
        <v>3</v>
      </c>
      <c r="D2340" s="2" t="s">
        <v>4</v>
      </c>
      <c r="E2340" s="2" t="s">
        <v>878</v>
      </c>
      <c r="F2340" s="2" t="s">
        <v>879</v>
      </c>
      <c r="G2340" s="2" t="s">
        <v>157</v>
      </c>
      <c r="H2340" s="5">
        <v>20.02</v>
      </c>
      <c r="I2340" s="5">
        <v>9309.07</v>
      </c>
    </row>
    <row r="2341" spans="1:9" outlineLevel="1" x14ac:dyDescent="0.25">
      <c r="A2341" s="2" t="s">
        <v>657</v>
      </c>
      <c r="B2341" s="2" t="s">
        <v>882</v>
      </c>
      <c r="C2341" s="2" t="s">
        <v>3</v>
      </c>
      <c r="D2341" s="2" t="s">
        <v>4</v>
      </c>
      <c r="E2341" s="2" t="s">
        <v>883</v>
      </c>
      <c r="F2341" s="2" t="s">
        <v>884</v>
      </c>
      <c r="G2341" s="2" t="s">
        <v>157</v>
      </c>
      <c r="H2341" s="5">
        <v>14.99</v>
      </c>
      <c r="I2341" s="5">
        <v>9324.06</v>
      </c>
    </row>
    <row r="2342" spans="1:9" outlineLevel="1" x14ac:dyDescent="0.25">
      <c r="A2342" s="2" t="s">
        <v>657</v>
      </c>
      <c r="B2342" s="2" t="s">
        <v>919</v>
      </c>
      <c r="C2342" s="2" t="s">
        <v>3</v>
      </c>
      <c r="D2342" s="2" t="s">
        <v>4</v>
      </c>
      <c r="E2342" s="2" t="s">
        <v>920</v>
      </c>
      <c r="F2342" s="2" t="s">
        <v>921</v>
      </c>
      <c r="G2342" s="2" t="s">
        <v>157</v>
      </c>
      <c r="H2342" s="5">
        <v>5.19</v>
      </c>
      <c r="I2342" s="5">
        <v>9329.25</v>
      </c>
    </row>
    <row r="2343" spans="1:9" outlineLevel="1" x14ac:dyDescent="0.25">
      <c r="A2343" s="2" t="s">
        <v>657</v>
      </c>
      <c r="B2343" s="2" t="s">
        <v>264</v>
      </c>
      <c r="C2343" s="2" t="s">
        <v>3</v>
      </c>
      <c r="D2343" s="2" t="s">
        <v>4</v>
      </c>
      <c r="E2343" s="2" t="s">
        <v>998</v>
      </c>
      <c r="F2343" s="2" t="s">
        <v>999</v>
      </c>
      <c r="G2343" s="2" t="s">
        <v>157</v>
      </c>
      <c r="H2343" s="5">
        <v>21.89</v>
      </c>
      <c r="I2343" s="5">
        <v>9351.14</v>
      </c>
    </row>
    <row r="2344" spans="1:9" outlineLevel="1" x14ac:dyDescent="0.25">
      <c r="A2344" s="2" t="s">
        <v>657</v>
      </c>
      <c r="B2344" s="2" t="s">
        <v>1047</v>
      </c>
      <c r="C2344" s="2" t="s">
        <v>3</v>
      </c>
      <c r="D2344" s="2" t="s">
        <v>4</v>
      </c>
      <c r="E2344" s="2" t="s">
        <v>819</v>
      </c>
      <c r="F2344" s="2" t="s">
        <v>1052</v>
      </c>
      <c r="G2344" s="2" t="s">
        <v>157</v>
      </c>
      <c r="H2344" s="5">
        <v>16.04</v>
      </c>
      <c r="I2344" s="5">
        <v>9367.18</v>
      </c>
    </row>
    <row r="2345" spans="1:9" outlineLevel="1" x14ac:dyDescent="0.25">
      <c r="A2345" s="2" t="s">
        <v>657</v>
      </c>
      <c r="B2345" s="2" t="s">
        <v>1054</v>
      </c>
      <c r="C2345" s="2" t="s">
        <v>3</v>
      </c>
      <c r="D2345" s="2" t="s">
        <v>4</v>
      </c>
      <c r="E2345" s="2" t="s">
        <v>1057</v>
      </c>
      <c r="F2345" s="2" t="s">
        <v>1058</v>
      </c>
      <c r="G2345" s="2" t="s">
        <v>157</v>
      </c>
      <c r="H2345" s="5">
        <v>29.93</v>
      </c>
      <c r="I2345" s="5">
        <v>9397.11</v>
      </c>
    </row>
    <row r="2346" spans="1:9" outlineLevel="1" x14ac:dyDescent="0.25">
      <c r="A2346" s="2" t="s">
        <v>657</v>
      </c>
      <c r="B2346" s="2" t="s">
        <v>1083</v>
      </c>
      <c r="C2346" s="2" t="s">
        <v>3</v>
      </c>
      <c r="D2346" s="2" t="s">
        <v>4</v>
      </c>
      <c r="E2346" s="2" t="s">
        <v>4</v>
      </c>
      <c r="F2346" s="2" t="s">
        <v>1088</v>
      </c>
      <c r="G2346" s="2" t="s">
        <v>157</v>
      </c>
      <c r="H2346" s="5">
        <v>2830</v>
      </c>
      <c r="I2346" s="5">
        <v>12227.11</v>
      </c>
    </row>
    <row r="2347" spans="1:9" outlineLevel="1" x14ac:dyDescent="0.25">
      <c r="A2347" s="2" t="s">
        <v>657</v>
      </c>
      <c r="B2347" s="2" t="s">
        <v>298</v>
      </c>
      <c r="C2347" s="2" t="s">
        <v>3</v>
      </c>
      <c r="D2347" s="2" t="s">
        <v>4</v>
      </c>
      <c r="E2347" s="2" t="s">
        <v>4</v>
      </c>
      <c r="F2347" s="2" t="s">
        <v>1102</v>
      </c>
      <c r="G2347" s="2" t="s">
        <v>157</v>
      </c>
      <c r="H2347" s="5">
        <v>216.08</v>
      </c>
      <c r="I2347" s="5">
        <v>12443.19</v>
      </c>
    </row>
    <row r="2348" spans="1:9" outlineLevel="1" x14ac:dyDescent="0.25">
      <c r="A2348" s="2" t="s">
        <v>657</v>
      </c>
      <c r="B2348" s="2" t="s">
        <v>314</v>
      </c>
      <c r="C2348" s="2" t="s">
        <v>3</v>
      </c>
      <c r="D2348" s="2" t="s">
        <v>4</v>
      </c>
      <c r="E2348" s="2" t="s">
        <v>1133</v>
      </c>
      <c r="F2348" s="2" t="s">
        <v>1134</v>
      </c>
      <c r="G2348" s="2" t="s">
        <v>157</v>
      </c>
      <c r="H2348" s="5">
        <v>10</v>
      </c>
      <c r="I2348" s="5">
        <v>12453.19</v>
      </c>
    </row>
    <row r="2349" spans="1:9" outlineLevel="1" x14ac:dyDescent="0.25">
      <c r="A2349" s="2" t="s">
        <v>657</v>
      </c>
      <c r="B2349" s="2" t="s">
        <v>328</v>
      </c>
      <c r="C2349" s="2" t="s">
        <v>3</v>
      </c>
      <c r="D2349" s="2" t="s">
        <v>4</v>
      </c>
      <c r="E2349" s="2" t="s">
        <v>1175</v>
      </c>
      <c r="F2349" s="2" t="s">
        <v>1176</v>
      </c>
      <c r="G2349" s="2" t="s">
        <v>157</v>
      </c>
      <c r="H2349" s="5">
        <v>1387.18</v>
      </c>
      <c r="I2349" s="5">
        <v>13840.37</v>
      </c>
    </row>
    <row r="2350" spans="1:9" outlineLevel="1" x14ac:dyDescent="0.25">
      <c r="A2350" s="2" t="s">
        <v>657</v>
      </c>
      <c r="B2350" s="2" t="s">
        <v>1186</v>
      </c>
      <c r="C2350" s="2" t="s">
        <v>3</v>
      </c>
      <c r="D2350" s="2" t="s">
        <v>4</v>
      </c>
      <c r="E2350" s="2" t="s">
        <v>4</v>
      </c>
      <c r="F2350" s="2" t="s">
        <v>1187</v>
      </c>
      <c r="G2350" s="2" t="s">
        <v>157</v>
      </c>
      <c r="H2350" s="5">
        <v>79</v>
      </c>
      <c r="I2350" s="5">
        <v>13919.37</v>
      </c>
    </row>
    <row r="2351" spans="1:9" outlineLevel="1" x14ac:dyDescent="0.25">
      <c r="A2351" s="2" t="s">
        <v>657</v>
      </c>
      <c r="B2351" s="2" t="s">
        <v>1213</v>
      </c>
      <c r="C2351" s="2" t="s">
        <v>3</v>
      </c>
      <c r="D2351" s="2" t="s">
        <v>4</v>
      </c>
      <c r="E2351" s="2" t="s">
        <v>1133</v>
      </c>
      <c r="F2351" s="2" t="s">
        <v>1134</v>
      </c>
      <c r="G2351" s="2" t="s">
        <v>157</v>
      </c>
      <c r="H2351" s="5">
        <v>10</v>
      </c>
      <c r="I2351" s="5">
        <v>13929.37</v>
      </c>
    </row>
    <row r="2352" spans="1:9" outlineLevel="1" x14ac:dyDescent="0.25">
      <c r="A2352" s="2" t="s">
        <v>657</v>
      </c>
      <c r="B2352" s="2" t="s">
        <v>360</v>
      </c>
      <c r="C2352" s="2" t="s">
        <v>3</v>
      </c>
      <c r="D2352" s="2" t="s">
        <v>4</v>
      </c>
      <c r="E2352" s="2" t="s">
        <v>4</v>
      </c>
      <c r="F2352" s="2" t="s">
        <v>1227</v>
      </c>
      <c r="G2352" s="2" t="s">
        <v>157</v>
      </c>
      <c r="H2352" s="5">
        <v>13.45</v>
      </c>
      <c r="I2352" s="5">
        <v>13942.820000000002</v>
      </c>
    </row>
    <row r="2353" spans="1:9" outlineLevel="1" x14ac:dyDescent="0.25">
      <c r="A2353" s="2" t="s">
        <v>657</v>
      </c>
      <c r="B2353" s="2" t="s">
        <v>360</v>
      </c>
      <c r="C2353" s="2" t="s">
        <v>3</v>
      </c>
      <c r="D2353" s="2" t="s">
        <v>4</v>
      </c>
      <c r="E2353" s="2" t="s">
        <v>1228</v>
      </c>
      <c r="F2353" s="2" t="s">
        <v>1229</v>
      </c>
      <c r="G2353" s="2" t="s">
        <v>157</v>
      </c>
      <c r="H2353" s="5">
        <v>630.77</v>
      </c>
      <c r="I2353" s="5">
        <v>14573.590000000002</v>
      </c>
    </row>
    <row r="2354" spans="1:9" outlineLevel="1" x14ac:dyDescent="0.25">
      <c r="A2354" s="2" t="s">
        <v>657</v>
      </c>
      <c r="B2354" s="2" t="s">
        <v>406</v>
      </c>
      <c r="C2354" s="2" t="s">
        <v>3</v>
      </c>
      <c r="D2354" s="2" t="s">
        <v>4</v>
      </c>
      <c r="E2354" s="2" t="s">
        <v>4</v>
      </c>
      <c r="F2354" s="2" t="s">
        <v>1227</v>
      </c>
      <c r="G2354" s="2" t="s">
        <v>157</v>
      </c>
      <c r="H2354" s="5">
        <v>8.56</v>
      </c>
      <c r="I2354" s="5">
        <v>14582.150000000001</v>
      </c>
    </row>
    <row r="2355" spans="1:9" outlineLevel="1" x14ac:dyDescent="0.25">
      <c r="A2355" s="2" t="s">
        <v>657</v>
      </c>
      <c r="B2355" s="2" t="s">
        <v>413</v>
      </c>
      <c r="C2355" s="2" t="s">
        <v>3</v>
      </c>
      <c r="D2355" s="2" t="s">
        <v>4</v>
      </c>
      <c r="E2355" s="2" t="s">
        <v>1133</v>
      </c>
      <c r="F2355" s="2" t="s">
        <v>1134</v>
      </c>
      <c r="G2355" s="2" t="s">
        <v>157</v>
      </c>
      <c r="H2355" s="5">
        <v>576.30999999999995</v>
      </c>
      <c r="I2355" s="5">
        <v>15158.460000000001</v>
      </c>
    </row>
    <row r="2356" spans="1:9" outlineLevel="1" x14ac:dyDescent="0.25">
      <c r="A2356" s="2" t="s">
        <v>657</v>
      </c>
      <c r="B2356" s="2" t="s">
        <v>1292</v>
      </c>
      <c r="C2356" s="2" t="s">
        <v>3</v>
      </c>
      <c r="D2356" s="2" t="s">
        <v>4</v>
      </c>
      <c r="E2356" s="2" t="s">
        <v>4</v>
      </c>
      <c r="F2356" s="2" t="s">
        <v>1177</v>
      </c>
      <c r="G2356" s="2" t="s">
        <v>157</v>
      </c>
      <c r="H2356" s="5">
        <v>103.77</v>
      </c>
      <c r="I2356" s="5">
        <v>15262.230000000001</v>
      </c>
    </row>
    <row r="2357" spans="1:9" outlineLevel="1" x14ac:dyDescent="0.25">
      <c r="A2357" s="2" t="s">
        <v>657</v>
      </c>
      <c r="B2357" s="2" t="s">
        <v>1321</v>
      </c>
      <c r="C2357" s="2" t="s">
        <v>3</v>
      </c>
      <c r="D2357" s="2" t="s">
        <v>4</v>
      </c>
      <c r="E2357" s="2" t="s">
        <v>703</v>
      </c>
      <c r="F2357" s="2" t="s">
        <v>704</v>
      </c>
      <c r="G2357" s="2" t="s">
        <v>157</v>
      </c>
      <c r="H2357" s="5">
        <v>99.5</v>
      </c>
      <c r="I2357" s="5">
        <v>15361.730000000001</v>
      </c>
    </row>
    <row r="2358" spans="1:9" outlineLevel="1" x14ac:dyDescent="0.25">
      <c r="A2358" s="2" t="s">
        <v>657</v>
      </c>
      <c r="B2358" s="2" t="s">
        <v>1323</v>
      </c>
      <c r="C2358" s="2" t="s">
        <v>3</v>
      </c>
      <c r="D2358" s="2" t="s">
        <v>4</v>
      </c>
      <c r="E2358" s="2" t="s">
        <v>703</v>
      </c>
      <c r="F2358" s="2" t="s">
        <v>704</v>
      </c>
      <c r="G2358" s="2" t="s">
        <v>157</v>
      </c>
      <c r="H2358" s="5">
        <v>499.5</v>
      </c>
      <c r="I2358" s="5">
        <v>15861.230000000001</v>
      </c>
    </row>
    <row r="2359" spans="1:9" outlineLevel="1" x14ac:dyDescent="0.25">
      <c r="A2359" s="2" t="s">
        <v>657</v>
      </c>
      <c r="B2359" s="2" t="s">
        <v>1332</v>
      </c>
      <c r="C2359" s="2" t="s">
        <v>3</v>
      </c>
      <c r="D2359" s="2" t="s">
        <v>4</v>
      </c>
      <c r="E2359" s="2" t="s">
        <v>1133</v>
      </c>
      <c r="F2359" s="2" t="s">
        <v>1134</v>
      </c>
      <c r="G2359" s="2" t="s">
        <v>157</v>
      </c>
      <c r="H2359" s="5">
        <v>10</v>
      </c>
      <c r="I2359" s="5">
        <v>15871.230000000001</v>
      </c>
    </row>
    <row r="2360" spans="1:9" outlineLevel="1" x14ac:dyDescent="0.25">
      <c r="A2360" s="2" t="s">
        <v>657</v>
      </c>
      <c r="B2360" s="2" t="s">
        <v>1337</v>
      </c>
      <c r="C2360" s="2" t="s">
        <v>3</v>
      </c>
      <c r="D2360" s="2" t="s">
        <v>4</v>
      </c>
      <c r="E2360" s="2" t="s">
        <v>1028</v>
      </c>
      <c r="F2360" s="2" t="s">
        <v>1343</v>
      </c>
      <c r="G2360" s="2" t="s">
        <v>157</v>
      </c>
      <c r="H2360" s="5">
        <v>868.1</v>
      </c>
      <c r="I2360" s="5">
        <v>16739.330000000002</v>
      </c>
    </row>
    <row r="2361" spans="1:9" outlineLevel="1" x14ac:dyDescent="0.25">
      <c r="A2361" s="2" t="s">
        <v>657</v>
      </c>
      <c r="B2361" s="2" t="s">
        <v>1344</v>
      </c>
      <c r="C2361" s="2" t="s">
        <v>3</v>
      </c>
      <c r="D2361" s="2" t="s">
        <v>4</v>
      </c>
      <c r="E2361" s="2" t="s">
        <v>4</v>
      </c>
      <c r="F2361" s="2" t="s">
        <v>1227</v>
      </c>
      <c r="G2361" s="2" t="s">
        <v>157</v>
      </c>
      <c r="H2361" s="5">
        <v>123.6</v>
      </c>
      <c r="I2361" s="5">
        <v>16862.93</v>
      </c>
    </row>
    <row r="2362" spans="1:9" outlineLevel="1" x14ac:dyDescent="0.25">
      <c r="A2362" s="2" t="s">
        <v>657</v>
      </c>
      <c r="B2362" s="2" t="s">
        <v>453</v>
      </c>
      <c r="C2362" s="2" t="s">
        <v>3</v>
      </c>
      <c r="D2362" s="2" t="s">
        <v>4</v>
      </c>
      <c r="E2362" s="2" t="s">
        <v>4</v>
      </c>
      <c r="F2362" s="2" t="s">
        <v>1227</v>
      </c>
      <c r="G2362" s="2" t="s">
        <v>157</v>
      </c>
      <c r="H2362" s="5">
        <v>39.74</v>
      </c>
      <c r="I2362" s="5">
        <v>16902.670000000002</v>
      </c>
    </row>
    <row r="2363" spans="1:9" outlineLevel="1" x14ac:dyDescent="0.25">
      <c r="A2363" s="2" t="s">
        <v>657</v>
      </c>
      <c r="B2363" s="2" t="s">
        <v>457</v>
      </c>
      <c r="C2363" s="2" t="s">
        <v>3</v>
      </c>
      <c r="D2363" s="2" t="s">
        <v>4</v>
      </c>
      <c r="E2363" s="2" t="s">
        <v>819</v>
      </c>
      <c r="F2363" s="2" t="s">
        <v>1354</v>
      </c>
      <c r="G2363" s="2" t="s">
        <v>157</v>
      </c>
      <c r="H2363" s="5">
        <v>31.16</v>
      </c>
      <c r="I2363" s="5">
        <v>16933.830000000002</v>
      </c>
    </row>
    <row r="2364" spans="1:9" x14ac:dyDescent="0.25">
      <c r="H2364" s="6">
        <f>H2329+H2330+H2331+H2332+H2333+H2334+H2335+H2336+H2337+H2338+H2339+H2340+H2341+H2342+H2343+H2344+H2345+H2346+H2347+H2348+H2349+H2350+H2351+H2352+H2353+H2354+H2355+H2356+H2357+H2358+H2359+H2360+H2361+H2362+H2363</f>
        <v>16933.830000000002</v>
      </c>
    </row>
    <row r="2366" spans="1:9" outlineLevel="1" x14ac:dyDescent="0.25">
      <c r="A2366" s="2" t="s">
        <v>6</v>
      </c>
      <c r="B2366" s="2" t="s">
        <v>2</v>
      </c>
      <c r="C2366" s="2" t="s">
        <v>3</v>
      </c>
      <c r="D2366" s="2" t="s">
        <v>4</v>
      </c>
      <c r="E2366" s="2" t="s">
        <v>5</v>
      </c>
      <c r="F2366" s="2" t="s">
        <v>28</v>
      </c>
      <c r="G2366" s="2" t="s">
        <v>13</v>
      </c>
      <c r="H2366" s="5">
        <v>29.95</v>
      </c>
      <c r="I2366" s="5">
        <v>29.95</v>
      </c>
    </row>
    <row r="2367" spans="1:9" outlineLevel="1" x14ac:dyDescent="0.25">
      <c r="A2367" s="2" t="s">
        <v>6</v>
      </c>
      <c r="B2367" s="2" t="s">
        <v>2</v>
      </c>
      <c r="C2367" s="2" t="s">
        <v>3</v>
      </c>
      <c r="D2367" s="2" t="s">
        <v>4</v>
      </c>
      <c r="E2367" s="2" t="s">
        <v>5</v>
      </c>
      <c r="F2367" s="2" t="s">
        <v>1410</v>
      </c>
      <c r="G2367" s="2" t="s">
        <v>0</v>
      </c>
      <c r="H2367" s="5">
        <v>16</v>
      </c>
      <c r="I2367" s="5">
        <v>45.95</v>
      </c>
    </row>
    <row r="2368" spans="1:9" outlineLevel="1" x14ac:dyDescent="0.25">
      <c r="A2368" s="2" t="s">
        <v>6</v>
      </c>
      <c r="B2368" s="2" t="s">
        <v>32</v>
      </c>
      <c r="C2368" s="2" t="s">
        <v>3</v>
      </c>
      <c r="D2368" s="2" t="s">
        <v>4</v>
      </c>
      <c r="E2368" s="2" t="s">
        <v>36</v>
      </c>
      <c r="F2368" s="2" t="s">
        <v>37</v>
      </c>
      <c r="G2368" s="2" t="s">
        <v>13</v>
      </c>
      <c r="H2368" s="5">
        <v>1.99</v>
      </c>
      <c r="I2368" s="5">
        <v>47.940000000000005</v>
      </c>
    </row>
    <row r="2369" spans="1:9" outlineLevel="1" x14ac:dyDescent="0.25">
      <c r="A2369" s="2" t="s">
        <v>6</v>
      </c>
      <c r="B2369" s="2" t="s">
        <v>32</v>
      </c>
      <c r="C2369" s="2" t="s">
        <v>3</v>
      </c>
      <c r="D2369" s="2" t="s">
        <v>4</v>
      </c>
      <c r="E2369" s="2" t="s">
        <v>36</v>
      </c>
      <c r="F2369" s="2" t="s">
        <v>41</v>
      </c>
      <c r="G2369" s="2" t="s">
        <v>13</v>
      </c>
      <c r="H2369" s="5">
        <v>1.99</v>
      </c>
      <c r="I2369" s="5">
        <v>49.930000000000007</v>
      </c>
    </row>
    <row r="2370" spans="1:9" outlineLevel="1" x14ac:dyDescent="0.25">
      <c r="A2370" s="2" t="s">
        <v>6</v>
      </c>
      <c r="B2370" s="2" t="s">
        <v>32</v>
      </c>
      <c r="C2370" s="2" t="s">
        <v>3</v>
      </c>
      <c r="D2370" s="2" t="s">
        <v>4</v>
      </c>
      <c r="E2370" s="2" t="s">
        <v>36</v>
      </c>
      <c r="F2370" s="2" t="s">
        <v>42</v>
      </c>
      <c r="G2370" s="2" t="s">
        <v>13</v>
      </c>
      <c r="H2370" s="5">
        <v>1.99</v>
      </c>
      <c r="I2370" s="5">
        <v>51.920000000000009</v>
      </c>
    </row>
    <row r="2371" spans="1:9" outlineLevel="1" x14ac:dyDescent="0.25">
      <c r="A2371" s="2" t="s">
        <v>6</v>
      </c>
      <c r="B2371" s="2" t="s">
        <v>32</v>
      </c>
      <c r="C2371" s="2" t="s">
        <v>3</v>
      </c>
      <c r="D2371" s="2" t="s">
        <v>4</v>
      </c>
      <c r="E2371" s="2" t="s">
        <v>36</v>
      </c>
      <c r="F2371" s="2" t="s">
        <v>43</v>
      </c>
      <c r="G2371" s="2" t="s">
        <v>13</v>
      </c>
      <c r="H2371" s="5">
        <v>1.99</v>
      </c>
      <c r="I2371" s="5">
        <v>53.910000000000011</v>
      </c>
    </row>
    <row r="2372" spans="1:9" outlineLevel="1" x14ac:dyDescent="0.25">
      <c r="A2372" s="2" t="s">
        <v>6</v>
      </c>
      <c r="B2372" s="2" t="s">
        <v>32</v>
      </c>
      <c r="C2372" s="2" t="s">
        <v>3</v>
      </c>
      <c r="D2372" s="2" t="s">
        <v>4</v>
      </c>
      <c r="E2372" s="2" t="s">
        <v>36</v>
      </c>
      <c r="F2372" s="2" t="s">
        <v>44</v>
      </c>
      <c r="G2372" s="2" t="s">
        <v>13</v>
      </c>
      <c r="H2372" s="5">
        <v>1.99</v>
      </c>
      <c r="I2372" s="5">
        <v>55.900000000000013</v>
      </c>
    </row>
    <row r="2373" spans="1:9" outlineLevel="1" x14ac:dyDescent="0.25">
      <c r="A2373" s="2" t="s">
        <v>6</v>
      </c>
      <c r="B2373" s="2" t="s">
        <v>70</v>
      </c>
      <c r="C2373" s="2" t="s">
        <v>3</v>
      </c>
      <c r="D2373" s="2" t="s">
        <v>4</v>
      </c>
      <c r="E2373" s="2" t="s">
        <v>5</v>
      </c>
      <c r="F2373" s="2" t="s">
        <v>81</v>
      </c>
      <c r="G2373" s="2" t="s">
        <v>13</v>
      </c>
      <c r="H2373" s="5">
        <v>30</v>
      </c>
      <c r="I2373" s="5">
        <v>85.9</v>
      </c>
    </row>
    <row r="2374" spans="1:9" outlineLevel="1" x14ac:dyDescent="0.25">
      <c r="A2374" s="2" t="s">
        <v>6</v>
      </c>
      <c r="B2374" s="2" t="s">
        <v>70</v>
      </c>
      <c r="C2374" s="2" t="s">
        <v>3</v>
      </c>
      <c r="D2374" s="2" t="s">
        <v>4</v>
      </c>
      <c r="E2374" s="2" t="s">
        <v>5</v>
      </c>
      <c r="F2374" s="2" t="s">
        <v>81</v>
      </c>
      <c r="G2374" s="2" t="s">
        <v>13</v>
      </c>
      <c r="H2374" s="5">
        <v>30</v>
      </c>
      <c r="I2374" s="5">
        <v>115.9</v>
      </c>
    </row>
    <row r="2375" spans="1:9" outlineLevel="1" x14ac:dyDescent="0.25">
      <c r="A2375" s="2" t="s">
        <v>6</v>
      </c>
      <c r="B2375" s="2" t="s">
        <v>95</v>
      </c>
      <c r="C2375" s="2" t="s">
        <v>3</v>
      </c>
      <c r="D2375" s="2" t="s">
        <v>4</v>
      </c>
      <c r="E2375" s="2" t="s">
        <v>5</v>
      </c>
      <c r="F2375" s="2" t="s">
        <v>96</v>
      </c>
      <c r="G2375" s="2" t="s">
        <v>13</v>
      </c>
      <c r="H2375" s="5">
        <v>1</v>
      </c>
      <c r="I2375" s="5">
        <v>116.9</v>
      </c>
    </row>
    <row r="2376" spans="1:9" outlineLevel="1" x14ac:dyDescent="0.25">
      <c r="A2376" s="2" t="s">
        <v>6</v>
      </c>
      <c r="B2376" s="2" t="s">
        <v>95</v>
      </c>
      <c r="C2376" s="2" t="s">
        <v>3</v>
      </c>
      <c r="D2376" s="2" t="s">
        <v>4</v>
      </c>
      <c r="E2376" s="2" t="s">
        <v>5</v>
      </c>
      <c r="F2376" s="2" t="s">
        <v>97</v>
      </c>
      <c r="G2376" s="2" t="s">
        <v>13</v>
      </c>
      <c r="H2376" s="5">
        <v>1</v>
      </c>
      <c r="I2376" s="5">
        <v>117.9</v>
      </c>
    </row>
    <row r="2377" spans="1:9" outlineLevel="1" x14ac:dyDescent="0.25">
      <c r="A2377" s="2" t="s">
        <v>6</v>
      </c>
      <c r="B2377" s="2" t="s">
        <v>7</v>
      </c>
      <c r="C2377" s="2" t="s">
        <v>3</v>
      </c>
      <c r="D2377" s="2" t="s">
        <v>4</v>
      </c>
      <c r="E2377" s="2" t="s">
        <v>5</v>
      </c>
      <c r="F2377" s="2" t="s">
        <v>4</v>
      </c>
      <c r="G2377" s="2" t="s">
        <v>0</v>
      </c>
      <c r="H2377" s="5">
        <v>16</v>
      </c>
      <c r="I2377" s="5">
        <v>133.9</v>
      </c>
    </row>
    <row r="2378" spans="1:9" outlineLevel="1" x14ac:dyDescent="0.25">
      <c r="A2378" s="2" t="s">
        <v>6</v>
      </c>
      <c r="B2378" s="2" t="s">
        <v>103</v>
      </c>
      <c r="C2378" s="2" t="s">
        <v>3</v>
      </c>
      <c r="D2378" s="2" t="s">
        <v>4</v>
      </c>
      <c r="E2378" s="2" t="s">
        <v>5</v>
      </c>
      <c r="F2378" s="2" t="s">
        <v>28</v>
      </c>
      <c r="G2378" s="2" t="s">
        <v>13</v>
      </c>
      <c r="H2378" s="5">
        <v>29.95</v>
      </c>
      <c r="I2378" s="5">
        <v>163.85</v>
      </c>
    </row>
    <row r="2379" spans="1:9" outlineLevel="1" x14ac:dyDescent="0.25">
      <c r="A2379" s="2" t="s">
        <v>6</v>
      </c>
      <c r="B2379" s="2" t="s">
        <v>104</v>
      </c>
      <c r="C2379" s="2" t="s">
        <v>3</v>
      </c>
      <c r="D2379" s="2" t="s">
        <v>4</v>
      </c>
      <c r="E2379" s="2" t="s">
        <v>36</v>
      </c>
      <c r="F2379" s="2" t="s">
        <v>105</v>
      </c>
      <c r="G2379" s="2" t="s">
        <v>13</v>
      </c>
      <c r="H2379" s="5">
        <v>1.99</v>
      </c>
      <c r="I2379" s="5">
        <v>165.84</v>
      </c>
    </row>
    <row r="2380" spans="1:9" outlineLevel="1" x14ac:dyDescent="0.25">
      <c r="A2380" s="2" t="s">
        <v>6</v>
      </c>
      <c r="B2380" s="2" t="s">
        <v>104</v>
      </c>
      <c r="C2380" s="2" t="s">
        <v>3</v>
      </c>
      <c r="D2380" s="2" t="s">
        <v>4</v>
      </c>
      <c r="E2380" s="2" t="s">
        <v>36</v>
      </c>
      <c r="F2380" s="2" t="s">
        <v>106</v>
      </c>
      <c r="G2380" s="2" t="s">
        <v>13</v>
      </c>
      <c r="H2380" s="5">
        <v>1.99</v>
      </c>
      <c r="I2380" s="5">
        <v>167.83</v>
      </c>
    </row>
    <row r="2381" spans="1:9" outlineLevel="1" x14ac:dyDescent="0.25">
      <c r="A2381" s="2" t="s">
        <v>6</v>
      </c>
      <c r="B2381" s="2" t="s">
        <v>104</v>
      </c>
      <c r="C2381" s="2" t="s">
        <v>3</v>
      </c>
      <c r="D2381" s="2" t="s">
        <v>4</v>
      </c>
      <c r="E2381" s="2" t="s">
        <v>36</v>
      </c>
      <c r="F2381" s="2" t="s">
        <v>109</v>
      </c>
      <c r="G2381" s="2" t="s">
        <v>13</v>
      </c>
      <c r="H2381" s="5">
        <v>1.99</v>
      </c>
      <c r="I2381" s="5">
        <v>169.82000000000002</v>
      </c>
    </row>
    <row r="2382" spans="1:9" outlineLevel="1" x14ac:dyDescent="0.25">
      <c r="A2382" s="2" t="s">
        <v>6</v>
      </c>
      <c r="B2382" s="2" t="s">
        <v>104</v>
      </c>
      <c r="C2382" s="2" t="s">
        <v>3</v>
      </c>
      <c r="D2382" s="2" t="s">
        <v>4</v>
      </c>
      <c r="E2382" s="2" t="s">
        <v>36</v>
      </c>
      <c r="F2382" s="2" t="s">
        <v>111</v>
      </c>
      <c r="G2382" s="2" t="s">
        <v>13</v>
      </c>
      <c r="H2382" s="5">
        <v>1.99</v>
      </c>
      <c r="I2382" s="5">
        <v>171.81000000000003</v>
      </c>
    </row>
    <row r="2383" spans="1:9" outlineLevel="1" x14ac:dyDescent="0.25">
      <c r="A2383" s="2" t="s">
        <v>6</v>
      </c>
      <c r="B2383" s="2" t="s">
        <v>104</v>
      </c>
      <c r="C2383" s="2" t="s">
        <v>3</v>
      </c>
      <c r="D2383" s="2" t="s">
        <v>4</v>
      </c>
      <c r="E2383" s="2" t="s">
        <v>36</v>
      </c>
      <c r="F2383" s="2" t="s">
        <v>114</v>
      </c>
      <c r="G2383" s="2" t="s">
        <v>13</v>
      </c>
      <c r="H2383" s="5">
        <v>1.99</v>
      </c>
      <c r="I2383" s="5">
        <v>173.80000000000004</v>
      </c>
    </row>
    <row r="2384" spans="1:9" outlineLevel="1" x14ac:dyDescent="0.25">
      <c r="A2384" s="2" t="s">
        <v>6</v>
      </c>
      <c r="B2384" s="2" t="s">
        <v>118</v>
      </c>
      <c r="C2384" s="2" t="s">
        <v>3</v>
      </c>
      <c r="D2384" s="2" t="s">
        <v>4</v>
      </c>
      <c r="E2384" s="2" t="s">
        <v>36</v>
      </c>
      <c r="F2384" s="2" t="s">
        <v>119</v>
      </c>
      <c r="G2384" s="2" t="s">
        <v>13</v>
      </c>
      <c r="H2384" s="5">
        <v>1.99</v>
      </c>
      <c r="I2384" s="5">
        <v>175.79000000000005</v>
      </c>
    </row>
    <row r="2385" spans="1:9" outlineLevel="1" x14ac:dyDescent="0.25">
      <c r="A2385" s="2" t="s">
        <v>6</v>
      </c>
      <c r="B2385" s="2" t="s">
        <v>118</v>
      </c>
      <c r="C2385" s="2" t="s">
        <v>3</v>
      </c>
      <c r="D2385" s="2" t="s">
        <v>4</v>
      </c>
      <c r="E2385" s="2" t="s">
        <v>36</v>
      </c>
      <c r="F2385" s="2" t="s">
        <v>120</v>
      </c>
      <c r="G2385" s="2" t="s">
        <v>13</v>
      </c>
      <c r="H2385" s="5">
        <v>1.99</v>
      </c>
      <c r="I2385" s="5">
        <v>177.78000000000006</v>
      </c>
    </row>
    <row r="2386" spans="1:9" outlineLevel="1" x14ac:dyDescent="0.25">
      <c r="A2386" s="2" t="s">
        <v>6</v>
      </c>
      <c r="B2386" s="2" t="s">
        <v>118</v>
      </c>
      <c r="C2386" s="2" t="s">
        <v>3</v>
      </c>
      <c r="D2386" s="2" t="s">
        <v>4</v>
      </c>
      <c r="E2386" s="2" t="s">
        <v>36</v>
      </c>
      <c r="F2386" s="2" t="s">
        <v>121</v>
      </c>
      <c r="G2386" s="2" t="s">
        <v>13</v>
      </c>
      <c r="H2386" s="5">
        <v>1.99</v>
      </c>
      <c r="I2386" s="5">
        <v>179.77000000000007</v>
      </c>
    </row>
    <row r="2387" spans="1:9" outlineLevel="1" x14ac:dyDescent="0.25">
      <c r="A2387" s="2" t="s">
        <v>6</v>
      </c>
      <c r="B2387" s="2" t="s">
        <v>118</v>
      </c>
      <c r="C2387" s="2" t="s">
        <v>3</v>
      </c>
      <c r="D2387" s="2" t="s">
        <v>4</v>
      </c>
      <c r="E2387" s="2" t="s">
        <v>36</v>
      </c>
      <c r="F2387" s="2" t="s">
        <v>122</v>
      </c>
      <c r="G2387" s="2" t="s">
        <v>13</v>
      </c>
      <c r="H2387" s="5">
        <v>1.99</v>
      </c>
      <c r="I2387" s="5">
        <v>181.76000000000008</v>
      </c>
    </row>
    <row r="2388" spans="1:9" outlineLevel="1" x14ac:dyDescent="0.25">
      <c r="A2388" s="2" t="s">
        <v>6</v>
      </c>
      <c r="B2388" s="2" t="s">
        <v>721</v>
      </c>
      <c r="C2388" s="2" t="s">
        <v>3</v>
      </c>
      <c r="D2388" s="2" t="s">
        <v>4</v>
      </c>
      <c r="E2388" s="2" t="s">
        <v>645</v>
      </c>
      <c r="F2388" s="2" t="s">
        <v>722</v>
      </c>
      <c r="G2388" s="2" t="s">
        <v>157</v>
      </c>
      <c r="H2388" s="5">
        <v>39</v>
      </c>
      <c r="I2388" s="5">
        <v>220.76000000000008</v>
      </c>
    </row>
    <row r="2389" spans="1:9" outlineLevel="1" x14ac:dyDescent="0.25">
      <c r="A2389" s="2" t="s">
        <v>6</v>
      </c>
      <c r="B2389" s="2" t="s">
        <v>8</v>
      </c>
      <c r="C2389" s="2" t="s">
        <v>3</v>
      </c>
      <c r="D2389" s="2" t="s">
        <v>4</v>
      </c>
      <c r="E2389" s="2" t="s">
        <v>5</v>
      </c>
      <c r="F2389" s="2" t="s">
        <v>4</v>
      </c>
      <c r="G2389" s="2" t="s">
        <v>0</v>
      </c>
      <c r="H2389" s="5">
        <v>16</v>
      </c>
      <c r="I2389" s="5">
        <v>236.76000000000008</v>
      </c>
    </row>
    <row r="2390" spans="1:9" outlineLevel="1" x14ac:dyDescent="0.25">
      <c r="A2390" s="2" t="s">
        <v>6</v>
      </c>
      <c r="B2390" s="2" t="s">
        <v>140</v>
      </c>
      <c r="C2390" s="2" t="s">
        <v>3</v>
      </c>
      <c r="D2390" s="2" t="s">
        <v>4</v>
      </c>
      <c r="E2390" s="2" t="s">
        <v>5</v>
      </c>
      <c r="F2390" s="2" t="s">
        <v>28</v>
      </c>
      <c r="G2390" s="2" t="s">
        <v>13</v>
      </c>
      <c r="H2390" s="5">
        <v>29.95</v>
      </c>
      <c r="I2390" s="5">
        <v>266.71000000000009</v>
      </c>
    </row>
    <row r="2391" spans="1:9" outlineLevel="1" x14ac:dyDescent="0.25">
      <c r="A2391" s="2" t="s">
        <v>6</v>
      </c>
      <c r="B2391" s="2" t="s">
        <v>141</v>
      </c>
      <c r="C2391" s="2" t="s">
        <v>3</v>
      </c>
      <c r="D2391" s="2" t="s">
        <v>4</v>
      </c>
      <c r="E2391" s="2" t="s">
        <v>36</v>
      </c>
      <c r="F2391" s="2" t="s">
        <v>143</v>
      </c>
      <c r="G2391" s="2" t="s">
        <v>13</v>
      </c>
      <c r="H2391" s="5">
        <v>1.99</v>
      </c>
      <c r="I2391" s="5">
        <v>268.7000000000001</v>
      </c>
    </row>
    <row r="2392" spans="1:9" outlineLevel="1" x14ac:dyDescent="0.25">
      <c r="A2392" s="2" t="s">
        <v>6</v>
      </c>
      <c r="B2392" s="2" t="s">
        <v>141</v>
      </c>
      <c r="C2392" s="2" t="s">
        <v>3</v>
      </c>
      <c r="D2392" s="2" t="s">
        <v>4</v>
      </c>
      <c r="E2392" s="2" t="s">
        <v>36</v>
      </c>
      <c r="F2392" s="2" t="s">
        <v>144</v>
      </c>
      <c r="G2392" s="2" t="s">
        <v>13</v>
      </c>
      <c r="H2392" s="5">
        <v>1.99</v>
      </c>
      <c r="I2392" s="5">
        <v>270.69000000000011</v>
      </c>
    </row>
    <row r="2393" spans="1:9" outlineLevel="1" x14ac:dyDescent="0.25">
      <c r="A2393" s="2" t="s">
        <v>6</v>
      </c>
      <c r="B2393" s="2" t="s">
        <v>141</v>
      </c>
      <c r="C2393" s="2" t="s">
        <v>3</v>
      </c>
      <c r="D2393" s="2" t="s">
        <v>4</v>
      </c>
      <c r="E2393" s="2" t="s">
        <v>36</v>
      </c>
      <c r="F2393" s="2" t="s">
        <v>148</v>
      </c>
      <c r="G2393" s="2" t="s">
        <v>13</v>
      </c>
      <c r="H2393" s="5">
        <v>1.99</v>
      </c>
      <c r="I2393" s="5">
        <v>272.68000000000012</v>
      </c>
    </row>
    <row r="2394" spans="1:9" outlineLevel="1" x14ac:dyDescent="0.25">
      <c r="A2394" s="2" t="s">
        <v>6</v>
      </c>
      <c r="B2394" s="2" t="s">
        <v>141</v>
      </c>
      <c r="C2394" s="2" t="s">
        <v>3</v>
      </c>
      <c r="D2394" s="2" t="s">
        <v>4</v>
      </c>
      <c r="E2394" s="2" t="s">
        <v>36</v>
      </c>
      <c r="F2394" s="2" t="s">
        <v>150</v>
      </c>
      <c r="G2394" s="2" t="s">
        <v>13</v>
      </c>
      <c r="H2394" s="5">
        <v>1.99</v>
      </c>
      <c r="I2394" s="5">
        <v>274.67000000000013</v>
      </c>
    </row>
    <row r="2395" spans="1:9" outlineLevel="1" x14ac:dyDescent="0.25">
      <c r="A2395" s="2" t="s">
        <v>6</v>
      </c>
      <c r="B2395" s="2" t="s">
        <v>141</v>
      </c>
      <c r="C2395" s="2" t="s">
        <v>3</v>
      </c>
      <c r="D2395" s="2" t="s">
        <v>4</v>
      </c>
      <c r="E2395" s="2" t="s">
        <v>36</v>
      </c>
      <c r="F2395" s="2" t="s">
        <v>151</v>
      </c>
      <c r="G2395" s="2" t="s">
        <v>13</v>
      </c>
      <c r="H2395" s="5">
        <v>1.99</v>
      </c>
      <c r="I2395" s="5">
        <v>276.66000000000014</v>
      </c>
    </row>
    <row r="2396" spans="1:9" outlineLevel="1" x14ac:dyDescent="0.25">
      <c r="A2396" s="2" t="s">
        <v>6</v>
      </c>
      <c r="B2396" s="2" t="s">
        <v>764</v>
      </c>
      <c r="C2396" s="2" t="s">
        <v>3</v>
      </c>
      <c r="D2396" s="2" t="s">
        <v>4</v>
      </c>
      <c r="E2396" s="2" t="s">
        <v>645</v>
      </c>
      <c r="F2396" s="2" t="s">
        <v>722</v>
      </c>
      <c r="G2396" s="2" t="s">
        <v>157</v>
      </c>
      <c r="H2396" s="5">
        <v>39</v>
      </c>
      <c r="I2396" s="5">
        <v>315.66000000000014</v>
      </c>
    </row>
    <row r="2397" spans="1:9" outlineLevel="1" x14ac:dyDescent="0.25">
      <c r="A2397" s="2" t="s">
        <v>6</v>
      </c>
      <c r="B2397" s="2" t="s">
        <v>171</v>
      </c>
      <c r="C2397" s="2" t="s">
        <v>3</v>
      </c>
      <c r="D2397" s="2" t="s">
        <v>4</v>
      </c>
      <c r="E2397" s="2" t="s">
        <v>5</v>
      </c>
      <c r="F2397" s="2" t="s">
        <v>28</v>
      </c>
      <c r="G2397" s="2" t="s">
        <v>13</v>
      </c>
      <c r="H2397" s="5">
        <v>29.95</v>
      </c>
      <c r="I2397" s="5">
        <v>345.61000000000013</v>
      </c>
    </row>
    <row r="2398" spans="1:9" outlineLevel="1" x14ac:dyDescent="0.25">
      <c r="A2398" s="2" t="s">
        <v>6</v>
      </c>
      <c r="B2398" s="2" t="s">
        <v>9</v>
      </c>
      <c r="C2398" s="2" t="s">
        <v>3</v>
      </c>
      <c r="D2398" s="2" t="s">
        <v>4</v>
      </c>
      <c r="E2398" s="2" t="s">
        <v>5</v>
      </c>
      <c r="F2398" s="2" t="s">
        <v>4</v>
      </c>
      <c r="G2398" s="2" t="s">
        <v>0</v>
      </c>
      <c r="H2398" s="5">
        <v>16</v>
      </c>
      <c r="I2398" s="5">
        <v>361.61000000000013</v>
      </c>
    </row>
    <row r="2399" spans="1:9" outlineLevel="1" x14ac:dyDescent="0.25">
      <c r="A2399" s="2" t="s">
        <v>6</v>
      </c>
      <c r="B2399" s="2" t="s">
        <v>173</v>
      </c>
      <c r="C2399" s="2" t="s">
        <v>17</v>
      </c>
      <c r="D2399" s="2" t="s">
        <v>4</v>
      </c>
      <c r="E2399" s="2" t="s">
        <v>174</v>
      </c>
      <c r="F2399" s="2" t="s">
        <v>175</v>
      </c>
      <c r="G2399" s="2" t="s">
        <v>13</v>
      </c>
      <c r="H2399" s="5">
        <v>-0.01</v>
      </c>
      <c r="I2399" s="5">
        <v>361.60000000000014</v>
      </c>
    </row>
    <row r="2400" spans="1:9" outlineLevel="1" x14ac:dyDescent="0.25">
      <c r="A2400" s="2" t="s">
        <v>6</v>
      </c>
      <c r="B2400" s="2" t="s">
        <v>176</v>
      </c>
      <c r="C2400" s="2" t="s">
        <v>3</v>
      </c>
      <c r="D2400" s="2" t="s">
        <v>4</v>
      </c>
      <c r="E2400" s="2" t="s">
        <v>36</v>
      </c>
      <c r="F2400" s="2" t="s">
        <v>181</v>
      </c>
      <c r="G2400" s="2" t="s">
        <v>13</v>
      </c>
      <c r="H2400" s="5">
        <v>1.99</v>
      </c>
      <c r="I2400" s="5">
        <v>363.59000000000015</v>
      </c>
    </row>
    <row r="2401" spans="1:9" outlineLevel="1" x14ac:dyDescent="0.25">
      <c r="A2401" s="2" t="s">
        <v>6</v>
      </c>
      <c r="B2401" s="2" t="s">
        <v>176</v>
      </c>
      <c r="C2401" s="2" t="s">
        <v>3</v>
      </c>
      <c r="D2401" s="2" t="s">
        <v>4</v>
      </c>
      <c r="E2401" s="2" t="s">
        <v>36</v>
      </c>
      <c r="F2401" s="2" t="s">
        <v>182</v>
      </c>
      <c r="G2401" s="2" t="s">
        <v>13</v>
      </c>
      <c r="H2401" s="5">
        <v>1.99</v>
      </c>
      <c r="I2401" s="5">
        <v>365.58000000000015</v>
      </c>
    </row>
    <row r="2402" spans="1:9" outlineLevel="1" x14ac:dyDescent="0.25">
      <c r="A2402" s="2" t="s">
        <v>6</v>
      </c>
      <c r="B2402" s="2" t="s">
        <v>176</v>
      </c>
      <c r="C2402" s="2" t="s">
        <v>3</v>
      </c>
      <c r="D2402" s="2" t="s">
        <v>4</v>
      </c>
      <c r="E2402" s="2" t="s">
        <v>36</v>
      </c>
      <c r="F2402" s="2" t="s">
        <v>183</v>
      </c>
      <c r="G2402" s="2" t="s">
        <v>13</v>
      </c>
      <c r="H2402" s="5">
        <v>1.99</v>
      </c>
      <c r="I2402" s="5">
        <v>367.57000000000016</v>
      </c>
    </row>
    <row r="2403" spans="1:9" outlineLevel="1" x14ac:dyDescent="0.25">
      <c r="A2403" s="2" t="s">
        <v>6</v>
      </c>
      <c r="B2403" s="2" t="s">
        <v>176</v>
      </c>
      <c r="C2403" s="2" t="s">
        <v>3</v>
      </c>
      <c r="D2403" s="2" t="s">
        <v>4</v>
      </c>
      <c r="E2403" s="2" t="s">
        <v>36</v>
      </c>
      <c r="F2403" s="2" t="s">
        <v>184</v>
      </c>
      <c r="G2403" s="2" t="s">
        <v>13</v>
      </c>
      <c r="H2403" s="5">
        <v>1.99</v>
      </c>
      <c r="I2403" s="5">
        <v>369.56000000000017</v>
      </c>
    </row>
    <row r="2404" spans="1:9" outlineLevel="1" x14ac:dyDescent="0.25">
      <c r="A2404" s="2" t="s">
        <v>6</v>
      </c>
      <c r="B2404" s="2" t="s">
        <v>176</v>
      </c>
      <c r="C2404" s="2" t="s">
        <v>3</v>
      </c>
      <c r="D2404" s="2" t="s">
        <v>4</v>
      </c>
      <c r="E2404" s="2" t="s">
        <v>36</v>
      </c>
      <c r="F2404" s="2" t="s">
        <v>185</v>
      </c>
      <c r="G2404" s="2" t="s">
        <v>13</v>
      </c>
      <c r="H2404" s="5">
        <v>1.99</v>
      </c>
      <c r="I2404" s="5">
        <v>371.55000000000018</v>
      </c>
    </row>
    <row r="2405" spans="1:9" outlineLevel="1" x14ac:dyDescent="0.25">
      <c r="A2405" s="2" t="s">
        <v>6</v>
      </c>
      <c r="B2405" s="2" t="s">
        <v>190</v>
      </c>
      <c r="C2405" s="2" t="s">
        <v>3</v>
      </c>
      <c r="D2405" s="2" t="s">
        <v>4</v>
      </c>
      <c r="E2405" s="2" t="s">
        <v>645</v>
      </c>
      <c r="F2405" s="2" t="s">
        <v>722</v>
      </c>
      <c r="G2405" s="2" t="s">
        <v>157</v>
      </c>
      <c r="H2405" s="5">
        <v>39</v>
      </c>
      <c r="I2405" s="5">
        <v>410.55000000000018</v>
      </c>
    </row>
    <row r="2406" spans="1:9" outlineLevel="1" x14ac:dyDescent="0.25">
      <c r="A2406" s="2" t="s">
        <v>6</v>
      </c>
      <c r="B2406" s="2" t="s">
        <v>215</v>
      </c>
      <c r="C2406" s="2" t="s">
        <v>3</v>
      </c>
      <c r="D2406" s="2" t="s">
        <v>4</v>
      </c>
      <c r="E2406" s="2" t="s">
        <v>5</v>
      </c>
      <c r="F2406" s="2" t="s">
        <v>81</v>
      </c>
      <c r="G2406" s="2" t="s">
        <v>13</v>
      </c>
      <c r="H2406" s="5">
        <v>30</v>
      </c>
      <c r="I2406" s="5">
        <v>440.55000000000018</v>
      </c>
    </row>
    <row r="2407" spans="1:9" outlineLevel="1" x14ac:dyDescent="0.25">
      <c r="A2407" s="2" t="s">
        <v>6</v>
      </c>
      <c r="B2407" s="2" t="s">
        <v>222</v>
      </c>
      <c r="C2407" s="2" t="s">
        <v>3</v>
      </c>
      <c r="D2407" s="2" t="s">
        <v>4</v>
      </c>
      <c r="E2407" s="2" t="s">
        <v>5</v>
      </c>
      <c r="F2407" s="2" t="s">
        <v>223</v>
      </c>
      <c r="G2407" s="2" t="s">
        <v>13</v>
      </c>
      <c r="H2407" s="5">
        <v>5</v>
      </c>
      <c r="I2407" s="5">
        <v>445.55000000000018</v>
      </c>
    </row>
    <row r="2408" spans="1:9" outlineLevel="1" x14ac:dyDescent="0.25">
      <c r="A2408" s="2" t="s">
        <v>6</v>
      </c>
      <c r="B2408" s="2" t="s">
        <v>14</v>
      </c>
      <c r="C2408" s="2" t="s">
        <v>3</v>
      </c>
      <c r="D2408" s="2" t="s">
        <v>4</v>
      </c>
      <c r="E2408" s="2" t="s">
        <v>5</v>
      </c>
      <c r="F2408" s="2" t="s">
        <v>28</v>
      </c>
      <c r="G2408" s="2" t="s">
        <v>13</v>
      </c>
      <c r="H2408" s="5">
        <v>29.95</v>
      </c>
      <c r="I2408" s="5">
        <v>475.50000000000017</v>
      </c>
    </row>
    <row r="2409" spans="1:9" outlineLevel="1" x14ac:dyDescent="0.25">
      <c r="A2409" s="2" t="s">
        <v>6</v>
      </c>
      <c r="B2409" s="2" t="s">
        <v>14</v>
      </c>
      <c r="C2409" s="2" t="s">
        <v>3</v>
      </c>
      <c r="D2409" s="2" t="s">
        <v>4</v>
      </c>
      <c r="E2409" s="2" t="s">
        <v>5</v>
      </c>
      <c r="F2409" s="2" t="s">
        <v>4</v>
      </c>
      <c r="G2409" s="2" t="s">
        <v>0</v>
      </c>
      <c r="H2409" s="5">
        <v>16</v>
      </c>
      <c r="I2409" s="5">
        <v>491.50000000000017</v>
      </c>
    </row>
    <row r="2410" spans="1:9" outlineLevel="1" x14ac:dyDescent="0.25">
      <c r="A2410" s="2" t="s">
        <v>6</v>
      </c>
      <c r="B2410" s="2" t="s">
        <v>225</v>
      </c>
      <c r="C2410" s="2" t="s">
        <v>3</v>
      </c>
      <c r="D2410" s="2" t="s">
        <v>4</v>
      </c>
      <c r="E2410" s="2" t="s">
        <v>5</v>
      </c>
      <c r="F2410" s="2" t="s">
        <v>81</v>
      </c>
      <c r="G2410" s="2" t="s">
        <v>13</v>
      </c>
      <c r="H2410" s="5">
        <v>30</v>
      </c>
      <c r="I2410" s="5">
        <v>521.50000000000023</v>
      </c>
    </row>
    <row r="2411" spans="1:9" outlineLevel="1" x14ac:dyDescent="0.25">
      <c r="A2411" s="2" t="s">
        <v>6</v>
      </c>
      <c r="B2411" s="2" t="s">
        <v>228</v>
      </c>
      <c r="C2411" s="2" t="s">
        <v>3</v>
      </c>
      <c r="D2411" s="2" t="s">
        <v>4</v>
      </c>
      <c r="E2411" s="2" t="s">
        <v>36</v>
      </c>
      <c r="F2411" s="2" t="s">
        <v>229</v>
      </c>
      <c r="G2411" s="2" t="s">
        <v>13</v>
      </c>
      <c r="H2411" s="5">
        <v>1.99</v>
      </c>
      <c r="I2411" s="5">
        <v>523.49000000000024</v>
      </c>
    </row>
    <row r="2412" spans="1:9" outlineLevel="1" x14ac:dyDescent="0.25">
      <c r="A2412" s="2" t="s">
        <v>6</v>
      </c>
      <c r="B2412" s="2" t="s">
        <v>228</v>
      </c>
      <c r="C2412" s="2" t="s">
        <v>3</v>
      </c>
      <c r="D2412" s="2" t="s">
        <v>4</v>
      </c>
      <c r="E2412" s="2" t="s">
        <v>36</v>
      </c>
      <c r="F2412" s="2" t="s">
        <v>233</v>
      </c>
      <c r="G2412" s="2" t="s">
        <v>13</v>
      </c>
      <c r="H2412" s="5">
        <v>1.99</v>
      </c>
      <c r="I2412" s="5">
        <v>525.48000000000025</v>
      </c>
    </row>
    <row r="2413" spans="1:9" outlineLevel="1" x14ac:dyDescent="0.25">
      <c r="A2413" s="2" t="s">
        <v>6</v>
      </c>
      <c r="B2413" s="2" t="s">
        <v>228</v>
      </c>
      <c r="C2413" s="2" t="s">
        <v>3</v>
      </c>
      <c r="D2413" s="2" t="s">
        <v>4</v>
      </c>
      <c r="E2413" s="2" t="s">
        <v>36</v>
      </c>
      <c r="F2413" s="2" t="s">
        <v>234</v>
      </c>
      <c r="G2413" s="2" t="s">
        <v>13</v>
      </c>
      <c r="H2413" s="5">
        <v>1.99</v>
      </c>
      <c r="I2413" s="5">
        <v>527.47000000000025</v>
      </c>
    </row>
    <row r="2414" spans="1:9" outlineLevel="1" x14ac:dyDescent="0.25">
      <c r="A2414" s="2" t="s">
        <v>6</v>
      </c>
      <c r="B2414" s="2" t="s">
        <v>228</v>
      </c>
      <c r="C2414" s="2" t="s">
        <v>3</v>
      </c>
      <c r="D2414" s="2" t="s">
        <v>4</v>
      </c>
      <c r="E2414" s="2" t="s">
        <v>5</v>
      </c>
      <c r="F2414" s="2" t="s">
        <v>236</v>
      </c>
      <c r="G2414" s="2" t="s">
        <v>13</v>
      </c>
      <c r="H2414" s="5">
        <v>5</v>
      </c>
      <c r="I2414" s="5">
        <v>532.47000000000025</v>
      </c>
    </row>
    <row r="2415" spans="1:9" outlineLevel="1" x14ac:dyDescent="0.25">
      <c r="A2415" s="2" t="s">
        <v>6</v>
      </c>
      <c r="B2415" s="2" t="s">
        <v>228</v>
      </c>
      <c r="C2415" s="2" t="s">
        <v>3</v>
      </c>
      <c r="D2415" s="2" t="s">
        <v>4</v>
      </c>
      <c r="E2415" s="2" t="s">
        <v>36</v>
      </c>
      <c r="F2415" s="2" t="s">
        <v>237</v>
      </c>
      <c r="G2415" s="2" t="s">
        <v>13</v>
      </c>
      <c r="H2415" s="5">
        <v>1.99</v>
      </c>
      <c r="I2415" s="5">
        <v>534.46000000000026</v>
      </c>
    </row>
    <row r="2416" spans="1:9" outlineLevel="1" x14ac:dyDescent="0.25">
      <c r="A2416" s="2" t="s">
        <v>6</v>
      </c>
      <c r="B2416" s="2" t="s">
        <v>228</v>
      </c>
      <c r="C2416" s="2" t="s">
        <v>3</v>
      </c>
      <c r="D2416" s="2" t="s">
        <v>4</v>
      </c>
      <c r="E2416" s="2" t="s">
        <v>36</v>
      </c>
      <c r="F2416" s="2" t="s">
        <v>239</v>
      </c>
      <c r="G2416" s="2" t="s">
        <v>13</v>
      </c>
      <c r="H2416" s="5">
        <v>1.99</v>
      </c>
      <c r="I2416" s="5">
        <v>536.45000000000027</v>
      </c>
    </row>
    <row r="2417" spans="1:9" outlineLevel="1" x14ac:dyDescent="0.25">
      <c r="A2417" s="2" t="s">
        <v>6</v>
      </c>
      <c r="B2417" s="2" t="s">
        <v>241</v>
      </c>
      <c r="C2417" s="2" t="s">
        <v>3</v>
      </c>
      <c r="D2417" s="2" t="s">
        <v>4</v>
      </c>
      <c r="E2417" s="2" t="s">
        <v>5</v>
      </c>
      <c r="F2417" s="2" t="s">
        <v>81</v>
      </c>
      <c r="G2417" s="2" t="s">
        <v>13</v>
      </c>
      <c r="H2417" s="5">
        <v>30</v>
      </c>
      <c r="I2417" s="5">
        <v>566.45000000000027</v>
      </c>
    </row>
    <row r="2418" spans="1:9" outlineLevel="1" x14ac:dyDescent="0.25">
      <c r="A2418" s="2" t="s">
        <v>6</v>
      </c>
      <c r="B2418" s="2" t="s">
        <v>15</v>
      </c>
      <c r="C2418" s="2" t="s">
        <v>3</v>
      </c>
      <c r="D2418" s="2" t="s">
        <v>4</v>
      </c>
      <c r="E2418" s="2" t="s">
        <v>5</v>
      </c>
      <c r="F2418" s="2" t="s">
        <v>4</v>
      </c>
      <c r="G2418" s="2" t="s">
        <v>0</v>
      </c>
      <c r="H2418" s="5">
        <v>16</v>
      </c>
      <c r="I2418" s="5">
        <v>582.45000000000027</v>
      </c>
    </row>
    <row r="2419" spans="1:9" outlineLevel="1" x14ac:dyDescent="0.25">
      <c r="A2419" s="2" t="s">
        <v>6</v>
      </c>
      <c r="B2419" s="2" t="s">
        <v>264</v>
      </c>
      <c r="C2419" s="2" t="s">
        <v>3</v>
      </c>
      <c r="D2419" s="2" t="s">
        <v>4</v>
      </c>
      <c r="E2419" s="2" t="s">
        <v>5</v>
      </c>
      <c r="F2419" s="2" t="s">
        <v>81</v>
      </c>
      <c r="G2419" s="2" t="s">
        <v>13</v>
      </c>
      <c r="H2419" s="5">
        <v>30</v>
      </c>
      <c r="I2419" s="5">
        <v>612.45000000000027</v>
      </c>
    </row>
    <row r="2420" spans="1:9" outlineLevel="1" x14ac:dyDescent="0.25">
      <c r="A2420" s="2" t="s">
        <v>6</v>
      </c>
      <c r="B2420" s="2" t="s">
        <v>264</v>
      </c>
      <c r="C2420" s="2" t="s">
        <v>3</v>
      </c>
      <c r="D2420" s="2" t="s">
        <v>4</v>
      </c>
      <c r="E2420" s="2" t="s">
        <v>5</v>
      </c>
      <c r="F2420" s="2" t="s">
        <v>28</v>
      </c>
      <c r="G2420" s="2" t="s">
        <v>13</v>
      </c>
      <c r="H2420" s="5">
        <v>29.95</v>
      </c>
      <c r="I2420" s="5">
        <v>642.40000000000032</v>
      </c>
    </row>
    <row r="2421" spans="1:9" outlineLevel="1" x14ac:dyDescent="0.25">
      <c r="A2421" s="2" t="s">
        <v>6</v>
      </c>
      <c r="B2421" s="2" t="s">
        <v>269</v>
      </c>
      <c r="C2421" s="2" t="s">
        <v>3</v>
      </c>
      <c r="D2421" s="2" t="s">
        <v>4</v>
      </c>
      <c r="E2421" s="2" t="s">
        <v>5</v>
      </c>
      <c r="F2421" s="2" t="s">
        <v>270</v>
      </c>
      <c r="G2421" s="2" t="s">
        <v>13</v>
      </c>
      <c r="H2421" s="5">
        <v>5</v>
      </c>
      <c r="I2421" s="5">
        <v>647.40000000000032</v>
      </c>
    </row>
    <row r="2422" spans="1:9" outlineLevel="1" x14ac:dyDescent="0.25">
      <c r="A2422" s="2" t="s">
        <v>6</v>
      </c>
      <c r="B2422" s="2" t="s">
        <v>271</v>
      </c>
      <c r="C2422" s="2" t="s">
        <v>3</v>
      </c>
      <c r="D2422" s="2" t="s">
        <v>4</v>
      </c>
      <c r="E2422" s="2" t="s">
        <v>36</v>
      </c>
      <c r="F2422" s="2" t="s">
        <v>273</v>
      </c>
      <c r="G2422" s="2" t="s">
        <v>13</v>
      </c>
      <c r="H2422" s="5">
        <v>1.99</v>
      </c>
      <c r="I2422" s="5">
        <v>649.39000000000033</v>
      </c>
    </row>
    <row r="2423" spans="1:9" outlineLevel="1" x14ac:dyDescent="0.25">
      <c r="A2423" s="2" t="s">
        <v>6</v>
      </c>
      <c r="B2423" s="2" t="s">
        <v>271</v>
      </c>
      <c r="C2423" s="2" t="s">
        <v>3</v>
      </c>
      <c r="D2423" s="2" t="s">
        <v>4</v>
      </c>
      <c r="E2423" s="2" t="s">
        <v>36</v>
      </c>
      <c r="F2423" s="2" t="s">
        <v>274</v>
      </c>
      <c r="G2423" s="2" t="s">
        <v>13</v>
      </c>
      <c r="H2423" s="5">
        <v>1.99</v>
      </c>
      <c r="I2423" s="5">
        <v>651.38000000000034</v>
      </c>
    </row>
    <row r="2424" spans="1:9" outlineLevel="1" x14ac:dyDescent="0.25">
      <c r="A2424" s="2" t="s">
        <v>6</v>
      </c>
      <c r="B2424" s="2" t="s">
        <v>271</v>
      </c>
      <c r="C2424" s="2" t="s">
        <v>3</v>
      </c>
      <c r="D2424" s="2" t="s">
        <v>4</v>
      </c>
      <c r="E2424" s="2" t="s">
        <v>36</v>
      </c>
      <c r="F2424" s="2" t="s">
        <v>277</v>
      </c>
      <c r="G2424" s="2" t="s">
        <v>13</v>
      </c>
      <c r="H2424" s="5">
        <v>1.99</v>
      </c>
      <c r="I2424" s="5">
        <v>653.37000000000035</v>
      </c>
    </row>
    <row r="2425" spans="1:9" outlineLevel="1" x14ac:dyDescent="0.25">
      <c r="A2425" s="2" t="s">
        <v>6</v>
      </c>
      <c r="B2425" s="2" t="s">
        <v>271</v>
      </c>
      <c r="C2425" s="2" t="s">
        <v>3</v>
      </c>
      <c r="D2425" s="2" t="s">
        <v>4</v>
      </c>
      <c r="E2425" s="2" t="s">
        <v>36</v>
      </c>
      <c r="F2425" s="2" t="s">
        <v>278</v>
      </c>
      <c r="G2425" s="2" t="s">
        <v>13</v>
      </c>
      <c r="H2425" s="5">
        <v>1.99</v>
      </c>
      <c r="I2425" s="5">
        <v>655.36000000000035</v>
      </c>
    </row>
    <row r="2426" spans="1:9" outlineLevel="1" x14ac:dyDescent="0.25">
      <c r="A2426" s="2" t="s">
        <v>6</v>
      </c>
      <c r="B2426" s="2" t="s">
        <v>271</v>
      </c>
      <c r="C2426" s="2" t="s">
        <v>3</v>
      </c>
      <c r="D2426" s="2" t="s">
        <v>4</v>
      </c>
      <c r="E2426" s="2" t="s">
        <v>36</v>
      </c>
      <c r="F2426" s="2" t="s">
        <v>281</v>
      </c>
      <c r="G2426" s="2" t="s">
        <v>13</v>
      </c>
      <c r="H2426" s="5">
        <v>1.99</v>
      </c>
      <c r="I2426" s="5">
        <v>657.35000000000036</v>
      </c>
    </row>
    <row r="2427" spans="1:9" outlineLevel="1" x14ac:dyDescent="0.25">
      <c r="A2427" s="2" t="s">
        <v>6</v>
      </c>
      <c r="B2427" s="2" t="s">
        <v>285</v>
      </c>
      <c r="C2427" s="2" t="s">
        <v>3</v>
      </c>
      <c r="D2427" s="2" t="s">
        <v>4</v>
      </c>
      <c r="E2427" s="2" t="s">
        <v>5</v>
      </c>
      <c r="F2427" s="2" t="s">
        <v>81</v>
      </c>
      <c r="G2427" s="2" t="s">
        <v>13</v>
      </c>
      <c r="H2427" s="5">
        <v>30</v>
      </c>
      <c r="I2427" s="5">
        <v>687.35000000000036</v>
      </c>
    </row>
    <row r="2428" spans="1:9" outlineLevel="1" x14ac:dyDescent="0.25">
      <c r="A2428" s="2" t="s">
        <v>6</v>
      </c>
      <c r="B2428" s="2" t="s">
        <v>285</v>
      </c>
      <c r="C2428" s="2" t="s">
        <v>3</v>
      </c>
      <c r="D2428" s="2" t="s">
        <v>4</v>
      </c>
      <c r="E2428" s="2" t="s">
        <v>645</v>
      </c>
      <c r="F2428" s="2" t="s">
        <v>665</v>
      </c>
      <c r="G2428" s="2" t="s">
        <v>157</v>
      </c>
      <c r="H2428" s="5">
        <v>805.41</v>
      </c>
      <c r="I2428" s="5">
        <v>1492.7600000000002</v>
      </c>
    </row>
    <row r="2429" spans="1:9" outlineLevel="1" x14ac:dyDescent="0.25">
      <c r="A2429" s="2" t="s">
        <v>6</v>
      </c>
      <c r="B2429" s="2" t="s">
        <v>290</v>
      </c>
      <c r="C2429" s="2" t="s">
        <v>3</v>
      </c>
      <c r="D2429" s="2" t="s">
        <v>4</v>
      </c>
      <c r="E2429" s="2" t="s">
        <v>5</v>
      </c>
      <c r="F2429" s="2" t="s">
        <v>291</v>
      </c>
      <c r="G2429" s="2" t="s">
        <v>13</v>
      </c>
      <c r="H2429" s="5">
        <v>5</v>
      </c>
      <c r="I2429" s="5">
        <v>1497.7600000000002</v>
      </c>
    </row>
    <row r="2430" spans="1:9" outlineLevel="1" x14ac:dyDescent="0.25">
      <c r="A2430" s="2" t="s">
        <v>6</v>
      </c>
      <c r="B2430" s="2" t="s">
        <v>300</v>
      </c>
      <c r="C2430" s="2" t="s">
        <v>3</v>
      </c>
      <c r="D2430" s="2" t="s">
        <v>4</v>
      </c>
      <c r="E2430" s="2" t="s">
        <v>5</v>
      </c>
      <c r="F2430" s="2" t="s">
        <v>28</v>
      </c>
      <c r="G2430" s="2" t="s">
        <v>13</v>
      </c>
      <c r="H2430" s="5">
        <v>29.95</v>
      </c>
      <c r="I2430" s="5">
        <v>1527.7100000000003</v>
      </c>
    </row>
    <row r="2431" spans="1:9" outlineLevel="1" x14ac:dyDescent="0.25">
      <c r="A2431" s="2" t="s">
        <v>6</v>
      </c>
      <c r="B2431" s="2" t="s">
        <v>302</v>
      </c>
      <c r="C2431" s="2" t="s">
        <v>3</v>
      </c>
      <c r="D2431" s="2" t="s">
        <v>4</v>
      </c>
      <c r="E2431" s="2" t="s">
        <v>36</v>
      </c>
      <c r="F2431" s="2" t="s">
        <v>307</v>
      </c>
      <c r="G2431" s="2" t="s">
        <v>13</v>
      </c>
      <c r="H2431" s="5">
        <v>1.99</v>
      </c>
      <c r="I2431" s="5">
        <v>1529.7000000000003</v>
      </c>
    </row>
    <row r="2432" spans="1:9" outlineLevel="1" x14ac:dyDescent="0.25">
      <c r="A2432" s="2" t="s">
        <v>6</v>
      </c>
      <c r="B2432" s="2" t="s">
        <v>302</v>
      </c>
      <c r="C2432" s="2" t="s">
        <v>3</v>
      </c>
      <c r="D2432" s="2" t="s">
        <v>4</v>
      </c>
      <c r="E2432" s="2" t="s">
        <v>36</v>
      </c>
      <c r="F2432" s="2" t="s">
        <v>308</v>
      </c>
      <c r="G2432" s="2" t="s">
        <v>13</v>
      </c>
      <c r="H2432" s="5">
        <v>1.99</v>
      </c>
      <c r="I2432" s="5">
        <v>1531.6900000000003</v>
      </c>
    </row>
    <row r="2433" spans="1:9" outlineLevel="1" x14ac:dyDescent="0.25">
      <c r="A2433" s="2" t="s">
        <v>6</v>
      </c>
      <c r="B2433" s="2" t="s">
        <v>302</v>
      </c>
      <c r="C2433" s="2" t="s">
        <v>3</v>
      </c>
      <c r="D2433" s="2" t="s">
        <v>4</v>
      </c>
      <c r="E2433" s="2" t="s">
        <v>36</v>
      </c>
      <c r="F2433" s="2" t="s">
        <v>309</v>
      </c>
      <c r="G2433" s="2" t="s">
        <v>13</v>
      </c>
      <c r="H2433" s="5">
        <v>1.99</v>
      </c>
      <c r="I2433" s="5">
        <v>1533.6800000000003</v>
      </c>
    </row>
    <row r="2434" spans="1:9" outlineLevel="1" x14ac:dyDescent="0.25">
      <c r="A2434" s="2" t="s">
        <v>6</v>
      </c>
      <c r="B2434" s="2" t="s">
        <v>302</v>
      </c>
      <c r="C2434" s="2" t="s">
        <v>3</v>
      </c>
      <c r="D2434" s="2" t="s">
        <v>4</v>
      </c>
      <c r="E2434" s="2" t="s">
        <v>36</v>
      </c>
      <c r="F2434" s="2" t="s">
        <v>310</v>
      </c>
      <c r="G2434" s="2" t="s">
        <v>13</v>
      </c>
      <c r="H2434" s="5">
        <v>1.99</v>
      </c>
      <c r="I2434" s="5">
        <v>1535.6700000000003</v>
      </c>
    </row>
    <row r="2435" spans="1:9" outlineLevel="1" x14ac:dyDescent="0.25">
      <c r="A2435" s="2" t="s">
        <v>6</v>
      </c>
      <c r="B2435" s="2" t="s">
        <v>302</v>
      </c>
      <c r="C2435" s="2" t="s">
        <v>3</v>
      </c>
      <c r="D2435" s="2" t="s">
        <v>4</v>
      </c>
      <c r="E2435" s="2" t="s">
        <v>36</v>
      </c>
      <c r="F2435" s="2" t="s">
        <v>311</v>
      </c>
      <c r="G2435" s="2" t="s">
        <v>13</v>
      </c>
      <c r="H2435" s="5">
        <v>1.99</v>
      </c>
      <c r="I2435" s="5">
        <v>1537.6600000000003</v>
      </c>
    </row>
    <row r="2436" spans="1:9" outlineLevel="1" x14ac:dyDescent="0.25">
      <c r="A2436" s="2" t="s">
        <v>6</v>
      </c>
      <c r="B2436" s="2" t="s">
        <v>1152</v>
      </c>
      <c r="C2436" s="2" t="s">
        <v>3</v>
      </c>
      <c r="D2436" s="2" t="s">
        <v>4</v>
      </c>
      <c r="E2436" s="2" t="s">
        <v>645</v>
      </c>
      <c r="F2436" s="2" t="s">
        <v>665</v>
      </c>
      <c r="G2436" s="2" t="s">
        <v>157</v>
      </c>
      <c r="H2436" s="5">
        <v>1920.07</v>
      </c>
      <c r="I2436" s="5">
        <v>3457.7300000000005</v>
      </c>
    </row>
    <row r="2437" spans="1:9" outlineLevel="1" x14ac:dyDescent="0.25">
      <c r="A2437" s="2" t="s">
        <v>6</v>
      </c>
      <c r="B2437" s="2" t="s">
        <v>328</v>
      </c>
      <c r="C2437" s="2" t="s">
        <v>3</v>
      </c>
      <c r="D2437" s="2" t="s">
        <v>4</v>
      </c>
      <c r="E2437" s="2" t="s">
        <v>5</v>
      </c>
      <c r="F2437" s="2" t="s">
        <v>329</v>
      </c>
      <c r="G2437" s="2" t="s">
        <v>13</v>
      </c>
      <c r="H2437" s="5">
        <v>5</v>
      </c>
      <c r="I2437" s="5">
        <v>3462.7300000000005</v>
      </c>
    </row>
    <row r="2438" spans="1:9" outlineLevel="1" x14ac:dyDescent="0.25">
      <c r="A2438" s="2" t="s">
        <v>6</v>
      </c>
      <c r="B2438" s="2" t="s">
        <v>335</v>
      </c>
      <c r="C2438" s="2" t="s">
        <v>3</v>
      </c>
      <c r="D2438" s="2" t="s">
        <v>4</v>
      </c>
      <c r="E2438" s="2" t="s">
        <v>5</v>
      </c>
      <c r="F2438" s="2" t="s">
        <v>28</v>
      </c>
      <c r="G2438" s="2" t="s">
        <v>13</v>
      </c>
      <c r="H2438" s="5">
        <v>29.95</v>
      </c>
      <c r="I2438" s="5">
        <v>3492.6800000000003</v>
      </c>
    </row>
    <row r="2439" spans="1:9" outlineLevel="1" x14ac:dyDescent="0.25">
      <c r="A2439" s="2" t="s">
        <v>6</v>
      </c>
      <c r="B2439" s="2" t="s">
        <v>336</v>
      </c>
      <c r="C2439" s="2" t="s">
        <v>3</v>
      </c>
      <c r="D2439" s="2" t="s">
        <v>4</v>
      </c>
      <c r="E2439" s="2" t="s">
        <v>36</v>
      </c>
      <c r="F2439" s="2" t="s">
        <v>338</v>
      </c>
      <c r="G2439" s="2" t="s">
        <v>13</v>
      </c>
      <c r="H2439" s="5">
        <v>1.99</v>
      </c>
      <c r="I2439" s="5">
        <v>3494.67</v>
      </c>
    </row>
    <row r="2440" spans="1:9" outlineLevel="1" x14ac:dyDescent="0.25">
      <c r="A2440" s="2" t="s">
        <v>6</v>
      </c>
      <c r="B2440" s="2" t="s">
        <v>336</v>
      </c>
      <c r="C2440" s="2" t="s">
        <v>3</v>
      </c>
      <c r="D2440" s="2" t="s">
        <v>4</v>
      </c>
      <c r="E2440" s="2" t="s">
        <v>36</v>
      </c>
      <c r="F2440" s="2" t="s">
        <v>340</v>
      </c>
      <c r="G2440" s="2" t="s">
        <v>13</v>
      </c>
      <c r="H2440" s="5">
        <v>1.99</v>
      </c>
      <c r="I2440" s="5">
        <v>3496.66</v>
      </c>
    </row>
    <row r="2441" spans="1:9" outlineLevel="1" x14ac:dyDescent="0.25">
      <c r="A2441" s="2" t="s">
        <v>6</v>
      </c>
      <c r="B2441" s="2" t="s">
        <v>336</v>
      </c>
      <c r="C2441" s="2" t="s">
        <v>3</v>
      </c>
      <c r="D2441" s="2" t="s">
        <v>4</v>
      </c>
      <c r="E2441" s="2" t="s">
        <v>36</v>
      </c>
      <c r="F2441" s="2" t="s">
        <v>343</v>
      </c>
      <c r="G2441" s="2" t="s">
        <v>13</v>
      </c>
      <c r="H2441" s="5">
        <v>1.99</v>
      </c>
      <c r="I2441" s="5">
        <v>3498.6499999999996</v>
      </c>
    </row>
    <row r="2442" spans="1:9" outlineLevel="1" x14ac:dyDescent="0.25">
      <c r="A2442" s="2" t="s">
        <v>6</v>
      </c>
      <c r="B2442" s="2" t="s">
        <v>336</v>
      </c>
      <c r="C2442" s="2" t="s">
        <v>3</v>
      </c>
      <c r="D2442" s="2" t="s">
        <v>4</v>
      </c>
      <c r="E2442" s="2" t="s">
        <v>36</v>
      </c>
      <c r="F2442" s="2" t="s">
        <v>344</v>
      </c>
      <c r="G2442" s="2" t="s">
        <v>13</v>
      </c>
      <c r="H2442" s="5">
        <v>1.99</v>
      </c>
      <c r="I2442" s="5">
        <v>3500.6399999999994</v>
      </c>
    </row>
    <row r="2443" spans="1:9" outlineLevel="1" x14ac:dyDescent="0.25">
      <c r="A2443" s="2" t="s">
        <v>6</v>
      </c>
      <c r="B2443" s="2" t="s">
        <v>336</v>
      </c>
      <c r="C2443" s="2" t="s">
        <v>3</v>
      </c>
      <c r="D2443" s="2" t="s">
        <v>4</v>
      </c>
      <c r="E2443" s="2" t="s">
        <v>36</v>
      </c>
      <c r="F2443" s="2" t="s">
        <v>345</v>
      </c>
      <c r="G2443" s="2" t="s">
        <v>13</v>
      </c>
      <c r="H2443" s="5">
        <v>1.99</v>
      </c>
      <c r="I2443" s="5">
        <v>3502.6299999999992</v>
      </c>
    </row>
    <row r="2444" spans="1:9" outlineLevel="1" x14ac:dyDescent="0.25">
      <c r="A2444" s="2" t="s">
        <v>6</v>
      </c>
      <c r="B2444" s="2" t="s">
        <v>1233</v>
      </c>
      <c r="C2444" s="2" t="s">
        <v>3</v>
      </c>
      <c r="D2444" s="2" t="s">
        <v>4</v>
      </c>
      <c r="E2444" s="2" t="s">
        <v>645</v>
      </c>
      <c r="F2444" s="2" t="s">
        <v>665</v>
      </c>
      <c r="G2444" s="2" t="s">
        <v>157</v>
      </c>
      <c r="H2444" s="5">
        <v>1957.18</v>
      </c>
      <c r="I2444" s="5">
        <v>5459.8099999999995</v>
      </c>
    </row>
    <row r="2445" spans="1:9" outlineLevel="1" x14ac:dyDescent="0.25">
      <c r="A2445" s="2" t="s">
        <v>6</v>
      </c>
      <c r="B2445" s="2" t="s">
        <v>377</v>
      </c>
      <c r="C2445" s="2" t="s">
        <v>3</v>
      </c>
      <c r="D2445" s="2" t="s">
        <v>4</v>
      </c>
      <c r="E2445" s="2" t="s">
        <v>5</v>
      </c>
      <c r="F2445" s="2" t="s">
        <v>28</v>
      </c>
      <c r="G2445" s="2" t="s">
        <v>13</v>
      </c>
      <c r="H2445" s="5">
        <v>29.95</v>
      </c>
      <c r="I2445" s="5">
        <v>5489.7599999999993</v>
      </c>
    </row>
    <row r="2446" spans="1:9" outlineLevel="1" x14ac:dyDescent="0.25">
      <c r="A2446" s="2" t="s">
        <v>6</v>
      </c>
      <c r="B2446" s="2" t="s">
        <v>381</v>
      </c>
      <c r="C2446" s="2" t="s">
        <v>3</v>
      </c>
      <c r="D2446" s="2" t="s">
        <v>4</v>
      </c>
      <c r="E2446" s="2" t="s">
        <v>36</v>
      </c>
      <c r="F2446" s="2" t="s">
        <v>383</v>
      </c>
      <c r="G2446" s="2" t="s">
        <v>13</v>
      </c>
      <c r="H2446" s="5">
        <v>1.99</v>
      </c>
      <c r="I2446" s="5">
        <v>5491.7499999999991</v>
      </c>
    </row>
    <row r="2447" spans="1:9" outlineLevel="1" x14ac:dyDescent="0.25">
      <c r="A2447" s="2" t="s">
        <v>6</v>
      </c>
      <c r="B2447" s="2" t="s">
        <v>381</v>
      </c>
      <c r="C2447" s="2" t="s">
        <v>3</v>
      </c>
      <c r="D2447" s="2" t="s">
        <v>4</v>
      </c>
      <c r="E2447" s="2" t="s">
        <v>36</v>
      </c>
      <c r="F2447" s="2" t="s">
        <v>384</v>
      </c>
      <c r="G2447" s="2" t="s">
        <v>13</v>
      </c>
      <c r="H2447" s="5">
        <v>1.99</v>
      </c>
      <c r="I2447" s="5">
        <v>5493.7399999999989</v>
      </c>
    </row>
    <row r="2448" spans="1:9" outlineLevel="1" x14ac:dyDescent="0.25">
      <c r="A2448" s="2" t="s">
        <v>6</v>
      </c>
      <c r="B2448" s="2" t="s">
        <v>381</v>
      </c>
      <c r="C2448" s="2" t="s">
        <v>3</v>
      </c>
      <c r="D2448" s="2" t="s">
        <v>4</v>
      </c>
      <c r="E2448" s="2" t="s">
        <v>36</v>
      </c>
      <c r="F2448" s="2" t="s">
        <v>386</v>
      </c>
      <c r="G2448" s="2" t="s">
        <v>13</v>
      </c>
      <c r="H2448" s="5">
        <v>1.99</v>
      </c>
      <c r="I2448" s="5">
        <v>5495.7299999999987</v>
      </c>
    </row>
    <row r="2449" spans="1:9" outlineLevel="1" x14ac:dyDescent="0.25">
      <c r="A2449" s="2" t="s">
        <v>6</v>
      </c>
      <c r="B2449" s="2" t="s">
        <v>381</v>
      </c>
      <c r="C2449" s="2" t="s">
        <v>3</v>
      </c>
      <c r="D2449" s="2" t="s">
        <v>4</v>
      </c>
      <c r="E2449" s="2" t="s">
        <v>36</v>
      </c>
      <c r="F2449" s="2" t="s">
        <v>390</v>
      </c>
      <c r="G2449" s="2" t="s">
        <v>13</v>
      </c>
      <c r="H2449" s="5">
        <v>1.99</v>
      </c>
      <c r="I2449" s="5">
        <v>5497.7199999999984</v>
      </c>
    </row>
    <row r="2450" spans="1:9" outlineLevel="1" x14ac:dyDescent="0.25">
      <c r="A2450" s="2" t="s">
        <v>6</v>
      </c>
      <c r="B2450" s="2" t="s">
        <v>381</v>
      </c>
      <c r="C2450" s="2" t="s">
        <v>3</v>
      </c>
      <c r="D2450" s="2" t="s">
        <v>4</v>
      </c>
      <c r="E2450" s="2" t="s">
        <v>36</v>
      </c>
      <c r="F2450" s="2" t="s">
        <v>391</v>
      </c>
      <c r="G2450" s="2" t="s">
        <v>13</v>
      </c>
      <c r="H2450" s="5">
        <v>1.99</v>
      </c>
      <c r="I2450" s="5">
        <v>5499.7099999999982</v>
      </c>
    </row>
    <row r="2451" spans="1:9" outlineLevel="1" x14ac:dyDescent="0.25">
      <c r="A2451" s="2" t="s">
        <v>6</v>
      </c>
      <c r="B2451" s="2" t="s">
        <v>397</v>
      </c>
      <c r="C2451" s="2" t="s">
        <v>3</v>
      </c>
      <c r="D2451" s="2" t="s">
        <v>4</v>
      </c>
      <c r="E2451" s="2" t="s">
        <v>5</v>
      </c>
      <c r="F2451" s="2" t="s">
        <v>81</v>
      </c>
      <c r="G2451" s="2" t="s">
        <v>13</v>
      </c>
      <c r="H2451" s="5">
        <v>30</v>
      </c>
      <c r="I2451" s="5">
        <v>5529.7099999999982</v>
      </c>
    </row>
    <row r="2452" spans="1:9" outlineLevel="1" x14ac:dyDescent="0.25">
      <c r="A2452" s="2" t="s">
        <v>6</v>
      </c>
      <c r="B2452" s="2" t="s">
        <v>401</v>
      </c>
      <c r="C2452" s="2" t="s">
        <v>3</v>
      </c>
      <c r="D2452" s="2" t="s">
        <v>4</v>
      </c>
      <c r="E2452" s="2" t="s">
        <v>1274</v>
      </c>
      <c r="F2452" s="2" t="s">
        <v>722</v>
      </c>
      <c r="G2452" s="2" t="s">
        <v>157</v>
      </c>
      <c r="H2452" s="5">
        <v>39</v>
      </c>
      <c r="I2452" s="5">
        <v>5568.7099999999982</v>
      </c>
    </row>
    <row r="2453" spans="1:9" outlineLevel="1" x14ac:dyDescent="0.25">
      <c r="A2453" s="2" t="s">
        <v>6</v>
      </c>
      <c r="B2453" s="2" t="s">
        <v>428</v>
      </c>
      <c r="C2453" s="2" t="s">
        <v>3</v>
      </c>
      <c r="D2453" s="2" t="s">
        <v>4</v>
      </c>
      <c r="E2453" s="2" t="s">
        <v>5</v>
      </c>
      <c r="F2453" s="2" t="s">
        <v>28</v>
      </c>
      <c r="G2453" s="2" t="s">
        <v>13</v>
      </c>
      <c r="H2453" s="5">
        <v>29.95</v>
      </c>
      <c r="I2453" s="5">
        <v>5598.659999999998</v>
      </c>
    </row>
    <row r="2454" spans="1:9" outlineLevel="1" x14ac:dyDescent="0.25">
      <c r="A2454" s="2" t="s">
        <v>6</v>
      </c>
      <c r="B2454" s="2" t="s">
        <v>431</v>
      </c>
      <c r="C2454" s="2" t="s">
        <v>3</v>
      </c>
      <c r="D2454" s="2" t="s">
        <v>4</v>
      </c>
      <c r="E2454" s="2" t="s">
        <v>36</v>
      </c>
      <c r="F2454" s="2" t="s">
        <v>435</v>
      </c>
      <c r="G2454" s="2" t="s">
        <v>13</v>
      </c>
      <c r="H2454" s="5">
        <v>1.99</v>
      </c>
      <c r="I2454" s="5">
        <v>5600.6499999999978</v>
      </c>
    </row>
    <row r="2455" spans="1:9" outlineLevel="1" x14ac:dyDescent="0.25">
      <c r="A2455" s="2" t="s">
        <v>6</v>
      </c>
      <c r="B2455" s="2" t="s">
        <v>431</v>
      </c>
      <c r="C2455" s="2" t="s">
        <v>3</v>
      </c>
      <c r="D2455" s="2" t="s">
        <v>4</v>
      </c>
      <c r="E2455" s="2" t="s">
        <v>36</v>
      </c>
      <c r="F2455" s="2" t="s">
        <v>438</v>
      </c>
      <c r="G2455" s="2" t="s">
        <v>13</v>
      </c>
      <c r="H2455" s="5">
        <v>1.99</v>
      </c>
      <c r="I2455" s="5">
        <v>5602.6399999999976</v>
      </c>
    </row>
    <row r="2456" spans="1:9" outlineLevel="1" x14ac:dyDescent="0.25">
      <c r="A2456" s="2" t="s">
        <v>6</v>
      </c>
      <c r="B2456" s="2" t="s">
        <v>431</v>
      </c>
      <c r="C2456" s="2" t="s">
        <v>3</v>
      </c>
      <c r="D2456" s="2" t="s">
        <v>4</v>
      </c>
      <c r="E2456" s="2" t="s">
        <v>36</v>
      </c>
      <c r="F2456" s="2" t="s">
        <v>439</v>
      </c>
      <c r="G2456" s="2" t="s">
        <v>13</v>
      </c>
      <c r="H2456" s="5">
        <v>1.99</v>
      </c>
      <c r="I2456" s="5">
        <v>5604.6299999999974</v>
      </c>
    </row>
    <row r="2457" spans="1:9" outlineLevel="1" x14ac:dyDescent="0.25">
      <c r="A2457" s="2" t="s">
        <v>6</v>
      </c>
      <c r="B2457" s="2" t="s">
        <v>431</v>
      </c>
      <c r="C2457" s="2" t="s">
        <v>3</v>
      </c>
      <c r="D2457" s="2" t="s">
        <v>4</v>
      </c>
      <c r="E2457" s="2" t="s">
        <v>36</v>
      </c>
      <c r="F2457" s="2" t="s">
        <v>442</v>
      </c>
      <c r="G2457" s="2" t="s">
        <v>13</v>
      </c>
      <c r="H2457" s="5">
        <v>1.99</v>
      </c>
      <c r="I2457" s="5">
        <v>5606.6199999999972</v>
      </c>
    </row>
    <row r="2458" spans="1:9" outlineLevel="1" x14ac:dyDescent="0.25">
      <c r="A2458" s="2" t="s">
        <v>6</v>
      </c>
      <c r="B2458" s="2" t="s">
        <v>431</v>
      </c>
      <c r="C2458" s="2" t="s">
        <v>3</v>
      </c>
      <c r="D2458" s="2" t="s">
        <v>4</v>
      </c>
      <c r="E2458" s="2" t="s">
        <v>36</v>
      </c>
      <c r="F2458" s="2" t="s">
        <v>445</v>
      </c>
      <c r="G2458" s="2" t="s">
        <v>13</v>
      </c>
      <c r="H2458" s="5">
        <v>1.99</v>
      </c>
      <c r="I2458" s="5">
        <v>5608.6099999999969</v>
      </c>
    </row>
    <row r="2459" spans="1:9" outlineLevel="1" x14ac:dyDescent="0.25">
      <c r="A2459" s="2" t="s">
        <v>6</v>
      </c>
      <c r="B2459" s="2" t="s">
        <v>1337</v>
      </c>
      <c r="C2459" s="2" t="s">
        <v>3</v>
      </c>
      <c r="D2459" s="2" t="s">
        <v>4</v>
      </c>
      <c r="E2459" s="2" t="s">
        <v>645</v>
      </c>
      <c r="F2459" s="2" t="s">
        <v>722</v>
      </c>
      <c r="G2459" s="2" t="s">
        <v>157</v>
      </c>
      <c r="H2459" s="5">
        <v>39</v>
      </c>
      <c r="I2459" s="5">
        <v>5647.6099999999969</v>
      </c>
    </row>
    <row r="2460" spans="1:9" outlineLevel="1" x14ac:dyDescent="0.25">
      <c r="A2460" s="2" t="s">
        <v>6</v>
      </c>
      <c r="B2460" s="2" t="s">
        <v>482</v>
      </c>
      <c r="C2460" s="2" t="s">
        <v>3</v>
      </c>
      <c r="D2460" s="2" t="s">
        <v>4</v>
      </c>
      <c r="E2460" s="2" t="s">
        <v>36</v>
      </c>
      <c r="F2460" s="2" t="s">
        <v>483</v>
      </c>
      <c r="G2460" s="2" t="s">
        <v>13</v>
      </c>
      <c r="H2460" s="5">
        <v>1.99</v>
      </c>
      <c r="I2460" s="5">
        <v>5649.5999999999967</v>
      </c>
    </row>
    <row r="2461" spans="1:9" outlineLevel="1" x14ac:dyDescent="0.25">
      <c r="A2461" s="2" t="s">
        <v>6</v>
      </c>
      <c r="B2461" s="2" t="s">
        <v>482</v>
      </c>
      <c r="C2461" s="2" t="s">
        <v>3</v>
      </c>
      <c r="D2461" s="2" t="s">
        <v>4</v>
      </c>
      <c r="E2461" s="2" t="s">
        <v>36</v>
      </c>
      <c r="F2461" s="2" t="s">
        <v>484</v>
      </c>
      <c r="G2461" s="2" t="s">
        <v>13</v>
      </c>
      <c r="H2461" s="5">
        <v>1.99</v>
      </c>
      <c r="I2461" s="5">
        <v>5651.5899999999965</v>
      </c>
    </row>
    <row r="2462" spans="1:9" outlineLevel="1" x14ac:dyDescent="0.25">
      <c r="A2462" s="2" t="s">
        <v>6</v>
      </c>
      <c r="B2462" s="2" t="s">
        <v>482</v>
      </c>
      <c r="C2462" s="2" t="s">
        <v>3</v>
      </c>
      <c r="D2462" s="2" t="s">
        <v>4</v>
      </c>
      <c r="E2462" s="2" t="s">
        <v>36</v>
      </c>
      <c r="F2462" s="2" t="s">
        <v>485</v>
      </c>
      <c r="G2462" s="2" t="s">
        <v>13</v>
      </c>
      <c r="H2462" s="5">
        <v>1.99</v>
      </c>
      <c r="I2462" s="5">
        <v>5653.5799999999963</v>
      </c>
    </row>
    <row r="2463" spans="1:9" outlineLevel="1" x14ac:dyDescent="0.25">
      <c r="A2463" s="2" t="s">
        <v>6</v>
      </c>
      <c r="B2463" s="2" t="s">
        <v>482</v>
      </c>
      <c r="C2463" s="2" t="s">
        <v>3</v>
      </c>
      <c r="D2463" s="2" t="s">
        <v>4</v>
      </c>
      <c r="E2463" s="2" t="s">
        <v>36</v>
      </c>
      <c r="F2463" s="2" t="s">
        <v>486</v>
      </c>
      <c r="G2463" s="2" t="s">
        <v>13</v>
      </c>
      <c r="H2463" s="5">
        <v>1.99</v>
      </c>
      <c r="I2463" s="5">
        <v>5655.5699999999961</v>
      </c>
    </row>
    <row r="2464" spans="1:9" outlineLevel="1" x14ac:dyDescent="0.25">
      <c r="A2464" s="2" t="s">
        <v>6</v>
      </c>
      <c r="B2464" s="2" t="s">
        <v>482</v>
      </c>
      <c r="C2464" s="2" t="s">
        <v>3</v>
      </c>
      <c r="D2464" s="2" t="s">
        <v>4</v>
      </c>
      <c r="E2464" s="2" t="s">
        <v>36</v>
      </c>
      <c r="F2464" s="2" t="s">
        <v>489</v>
      </c>
      <c r="G2464" s="2" t="s">
        <v>13</v>
      </c>
      <c r="H2464" s="5">
        <v>1.99</v>
      </c>
      <c r="I2464" s="5">
        <v>5657.5599999999959</v>
      </c>
    </row>
    <row r="2465" spans="1:9" outlineLevel="1" x14ac:dyDescent="0.25">
      <c r="A2465" s="2" t="s">
        <v>6</v>
      </c>
      <c r="B2465" s="2" t="s">
        <v>536</v>
      </c>
      <c r="C2465" s="2" t="s">
        <v>3</v>
      </c>
      <c r="D2465" s="2" t="s">
        <v>4</v>
      </c>
      <c r="E2465" s="2" t="s">
        <v>36</v>
      </c>
      <c r="F2465" s="2" t="s">
        <v>542</v>
      </c>
      <c r="G2465" s="2" t="s">
        <v>13</v>
      </c>
      <c r="H2465" s="5">
        <v>1.99</v>
      </c>
      <c r="I2465" s="5">
        <v>5659.5499999999956</v>
      </c>
    </row>
    <row r="2466" spans="1:9" outlineLevel="1" x14ac:dyDescent="0.25">
      <c r="A2466" s="2" t="s">
        <v>6</v>
      </c>
      <c r="B2466" s="2" t="s">
        <v>536</v>
      </c>
      <c r="C2466" s="2" t="s">
        <v>3</v>
      </c>
      <c r="D2466" s="2" t="s">
        <v>4</v>
      </c>
      <c r="E2466" s="2" t="s">
        <v>36</v>
      </c>
      <c r="F2466" s="2" t="s">
        <v>543</v>
      </c>
      <c r="G2466" s="2" t="s">
        <v>13</v>
      </c>
      <c r="H2466" s="5">
        <v>1.99</v>
      </c>
      <c r="I2466" s="5">
        <v>5661.5399999999954</v>
      </c>
    </row>
    <row r="2467" spans="1:9" outlineLevel="1" x14ac:dyDescent="0.25">
      <c r="A2467" s="2" t="s">
        <v>6</v>
      </c>
      <c r="B2467" s="2" t="s">
        <v>536</v>
      </c>
      <c r="C2467" s="2" t="s">
        <v>3</v>
      </c>
      <c r="D2467" s="2" t="s">
        <v>4</v>
      </c>
      <c r="E2467" s="2" t="s">
        <v>36</v>
      </c>
      <c r="F2467" s="2" t="s">
        <v>544</v>
      </c>
      <c r="G2467" s="2" t="s">
        <v>13</v>
      </c>
      <c r="H2467" s="5">
        <v>1.99</v>
      </c>
      <c r="I2467" s="5">
        <v>5663.5299999999952</v>
      </c>
    </row>
    <row r="2468" spans="1:9" outlineLevel="1" x14ac:dyDescent="0.25">
      <c r="A2468" s="2" t="s">
        <v>6</v>
      </c>
      <c r="B2468" s="2" t="s">
        <v>536</v>
      </c>
      <c r="C2468" s="2" t="s">
        <v>3</v>
      </c>
      <c r="D2468" s="2" t="s">
        <v>4</v>
      </c>
      <c r="E2468" s="2" t="s">
        <v>36</v>
      </c>
      <c r="F2468" s="2" t="s">
        <v>547</v>
      </c>
      <c r="G2468" s="2" t="s">
        <v>13</v>
      </c>
      <c r="H2468" s="5">
        <v>1.99</v>
      </c>
      <c r="I2468" s="5">
        <v>5665.519999999995</v>
      </c>
    </row>
    <row r="2469" spans="1:9" outlineLevel="1" x14ac:dyDescent="0.25">
      <c r="A2469" s="2" t="s">
        <v>6</v>
      </c>
      <c r="B2469" s="2" t="s">
        <v>536</v>
      </c>
      <c r="C2469" s="2" t="s">
        <v>3</v>
      </c>
      <c r="D2469" s="2" t="s">
        <v>4</v>
      </c>
      <c r="E2469" s="2" t="s">
        <v>36</v>
      </c>
      <c r="F2469" s="2" t="s">
        <v>548</v>
      </c>
      <c r="G2469" s="2" t="s">
        <v>13</v>
      </c>
      <c r="H2469" s="5">
        <v>1.99</v>
      </c>
      <c r="I2469" s="5">
        <v>5667.5099999999948</v>
      </c>
    </row>
    <row r="2470" spans="1:9" x14ac:dyDescent="0.25">
      <c r="H2470" s="6">
        <f>H2366+H2367+H2368+H2369+H2370+H2371+H2372+H2373+H2374+H2375+H2376+H2377+H2378+H2379+H2380+H2381+H2382+H2383+H2384+H2385+H2386+H2387+H2388+H2389+H2390+H2391+H2392+H2393+H2394+H2395+H2396+H2397+H2398+H2399+H2400+H2401+H2402+H2403+H2404+H2405+H2406+H2407+H2408+H2409+H2410+H2411+H2412+H2413+H2414+H2415+H2416+H2417+H2418+H2419+H2420+H2421+H2422+H2423+H2424+H2425+H2426+H2427+H2428+H2429+H2430+H2431+H2432+H2433+H2434+H2435+H2436+H2437+H2438+H2439+H2440+H2441+H2442+H2443+H2444+H2445+H2446+H2447+H2448+H2449+H2450+H2451+H2452+H2453+H2454+H2455+H2456+H2457+H2458+H2459+H2460+H2461+H2462+H2463+H2464+H2465+H2466+H2467+H2468+H2469</f>
        <v>5667.5099999999948</v>
      </c>
    </row>
    <row r="2472" spans="1:9" outlineLevel="1" x14ac:dyDescent="0.25">
      <c r="A2472" s="2" t="s">
        <v>710</v>
      </c>
      <c r="B2472" s="2" t="s">
        <v>707</v>
      </c>
      <c r="C2472" s="2" t="s">
        <v>3</v>
      </c>
      <c r="D2472" s="2" t="s">
        <v>4</v>
      </c>
      <c r="E2472" s="2" t="s">
        <v>708</v>
      </c>
      <c r="F2472" s="2" t="s">
        <v>709</v>
      </c>
      <c r="G2472" s="2" t="s">
        <v>157</v>
      </c>
      <c r="H2472" s="5">
        <v>2166.96</v>
      </c>
      <c r="I2472" s="5">
        <v>2166.96</v>
      </c>
    </row>
    <row r="2473" spans="1:9" outlineLevel="1" x14ac:dyDescent="0.25">
      <c r="A2473" s="2" t="s">
        <v>710</v>
      </c>
      <c r="B2473" s="2" t="s">
        <v>1301</v>
      </c>
      <c r="C2473" s="2" t="s">
        <v>3</v>
      </c>
      <c r="D2473" s="2" t="s">
        <v>4</v>
      </c>
      <c r="E2473" s="2" t="s">
        <v>1116</v>
      </c>
      <c r="F2473" s="2" t="s">
        <v>1303</v>
      </c>
      <c r="G2473" s="2" t="s">
        <v>157</v>
      </c>
      <c r="H2473" s="5">
        <v>142.80000000000001</v>
      </c>
      <c r="I2473" s="5">
        <v>2309.7600000000002</v>
      </c>
    </row>
    <row r="2474" spans="1:9" x14ac:dyDescent="0.25">
      <c r="H2474" s="6">
        <f>H2472+H2473</f>
        <v>2309.7600000000002</v>
      </c>
    </row>
    <row r="2476" spans="1:9" outlineLevel="1" x14ac:dyDescent="0.25">
      <c r="A2476" s="2" t="s">
        <v>94</v>
      </c>
      <c r="B2476" s="2" t="s">
        <v>90</v>
      </c>
      <c r="C2476" s="2" t="s">
        <v>3</v>
      </c>
      <c r="D2476" s="2" t="s">
        <v>4</v>
      </c>
      <c r="E2476" s="2" t="s">
        <v>4</v>
      </c>
      <c r="F2476" s="2" t="s">
        <v>93</v>
      </c>
      <c r="G2476" s="2" t="s">
        <v>13</v>
      </c>
      <c r="H2476" s="5">
        <v>8000</v>
      </c>
      <c r="I2476" s="5">
        <v>8000</v>
      </c>
    </row>
    <row r="2477" spans="1:9" outlineLevel="1" x14ac:dyDescent="0.25">
      <c r="A2477" s="2" t="s">
        <v>94</v>
      </c>
      <c r="B2477" s="2" t="s">
        <v>215</v>
      </c>
      <c r="C2477" s="2" t="s">
        <v>3</v>
      </c>
      <c r="D2477" s="2" t="s">
        <v>4</v>
      </c>
      <c r="E2477" s="2" t="s">
        <v>217</v>
      </c>
      <c r="F2477" s="2" t="s">
        <v>218</v>
      </c>
      <c r="G2477" s="2" t="s">
        <v>13</v>
      </c>
      <c r="H2477" s="5">
        <v>2078</v>
      </c>
      <c r="I2477" s="5">
        <v>10078</v>
      </c>
    </row>
    <row r="2478" spans="1:9" outlineLevel="1" x14ac:dyDescent="0.25">
      <c r="A2478" s="2" t="s">
        <v>94</v>
      </c>
      <c r="B2478" s="2" t="s">
        <v>923</v>
      </c>
      <c r="C2478" s="2" t="s">
        <v>3</v>
      </c>
      <c r="D2478" s="2" t="s">
        <v>4</v>
      </c>
      <c r="E2478" s="2" t="s">
        <v>924</v>
      </c>
      <c r="F2478" s="2" t="s">
        <v>925</v>
      </c>
      <c r="G2478" s="2" t="s">
        <v>157</v>
      </c>
      <c r="H2478" s="5">
        <v>98.67</v>
      </c>
      <c r="I2478" s="5">
        <v>10176.67</v>
      </c>
    </row>
    <row r="2479" spans="1:9" outlineLevel="1" x14ac:dyDescent="0.25">
      <c r="A2479" s="2" t="s">
        <v>94</v>
      </c>
      <c r="B2479" s="2" t="s">
        <v>15</v>
      </c>
      <c r="C2479" s="2" t="s">
        <v>3</v>
      </c>
      <c r="D2479" s="2" t="s">
        <v>4</v>
      </c>
      <c r="E2479" s="2" t="s">
        <v>985</v>
      </c>
      <c r="F2479" s="2" t="s">
        <v>986</v>
      </c>
      <c r="G2479" s="2" t="s">
        <v>157</v>
      </c>
      <c r="H2479" s="5">
        <v>197</v>
      </c>
      <c r="I2479" s="5">
        <v>10373.67</v>
      </c>
    </row>
    <row r="2480" spans="1:9" outlineLevel="1" x14ac:dyDescent="0.25">
      <c r="A2480" s="2" t="s">
        <v>94</v>
      </c>
      <c r="B2480" s="2" t="s">
        <v>1022</v>
      </c>
      <c r="C2480" s="2" t="s">
        <v>3</v>
      </c>
      <c r="D2480" s="2" t="s">
        <v>4</v>
      </c>
      <c r="E2480" s="2" t="s">
        <v>924</v>
      </c>
      <c r="F2480" s="2" t="s">
        <v>925</v>
      </c>
      <c r="G2480" s="2" t="s">
        <v>157</v>
      </c>
      <c r="H2480" s="5">
        <v>103.49</v>
      </c>
      <c r="I2480" s="5">
        <v>10477.16</v>
      </c>
    </row>
    <row r="2481" spans="1:9" outlineLevel="1" x14ac:dyDescent="0.25">
      <c r="A2481" s="2" t="s">
        <v>94</v>
      </c>
      <c r="B2481" s="2" t="s">
        <v>1047</v>
      </c>
      <c r="C2481" s="2" t="s">
        <v>603</v>
      </c>
      <c r="D2481" s="2" t="s">
        <v>4</v>
      </c>
      <c r="E2481" s="2" t="s">
        <v>985</v>
      </c>
      <c r="F2481" s="2" t="s">
        <v>986</v>
      </c>
      <c r="G2481" s="2" t="s">
        <v>157</v>
      </c>
      <c r="H2481" s="5">
        <v>-197</v>
      </c>
      <c r="I2481" s="5">
        <v>10280.16</v>
      </c>
    </row>
    <row r="2482" spans="1:9" outlineLevel="1" x14ac:dyDescent="0.25">
      <c r="A2482" s="2" t="s">
        <v>94</v>
      </c>
      <c r="B2482" s="2" t="s">
        <v>1089</v>
      </c>
      <c r="C2482" s="2" t="s">
        <v>3</v>
      </c>
      <c r="D2482" s="2" t="s">
        <v>4</v>
      </c>
      <c r="E2482" s="2" t="s">
        <v>924</v>
      </c>
      <c r="F2482" s="2" t="s">
        <v>1090</v>
      </c>
      <c r="G2482" s="2" t="s">
        <v>157</v>
      </c>
      <c r="H2482" s="5">
        <v>604.87</v>
      </c>
      <c r="I2482" s="5">
        <v>10885.03</v>
      </c>
    </row>
    <row r="2483" spans="1:9" outlineLevel="1" x14ac:dyDescent="0.25">
      <c r="A2483" s="2" t="s">
        <v>94</v>
      </c>
      <c r="B2483" s="2" t="s">
        <v>1089</v>
      </c>
      <c r="C2483" s="2" t="s">
        <v>3</v>
      </c>
      <c r="D2483" s="2" t="s">
        <v>4</v>
      </c>
      <c r="E2483" s="2" t="s">
        <v>924</v>
      </c>
      <c r="F2483" s="2" t="s">
        <v>1090</v>
      </c>
      <c r="G2483" s="2" t="s">
        <v>157</v>
      </c>
      <c r="H2483" s="5">
        <v>260.49</v>
      </c>
      <c r="I2483" s="5">
        <v>11145.52</v>
      </c>
    </row>
    <row r="2484" spans="1:9" outlineLevel="1" x14ac:dyDescent="0.25">
      <c r="A2484" s="2" t="s">
        <v>94</v>
      </c>
      <c r="B2484" s="2" t="s">
        <v>314</v>
      </c>
      <c r="C2484" s="2" t="s">
        <v>3</v>
      </c>
      <c r="D2484" s="2" t="s">
        <v>4</v>
      </c>
      <c r="E2484" s="2" t="s">
        <v>924</v>
      </c>
      <c r="F2484" s="2" t="s">
        <v>925</v>
      </c>
      <c r="G2484" s="2" t="s">
        <v>157</v>
      </c>
      <c r="H2484" s="5">
        <v>103.03</v>
      </c>
      <c r="I2484" s="5">
        <v>11248.550000000001</v>
      </c>
    </row>
    <row r="2485" spans="1:9" outlineLevel="1" x14ac:dyDescent="0.25">
      <c r="A2485" s="2" t="s">
        <v>94</v>
      </c>
      <c r="B2485" s="2" t="s">
        <v>1186</v>
      </c>
      <c r="C2485" s="2" t="s">
        <v>3</v>
      </c>
      <c r="D2485" s="2" t="s">
        <v>4</v>
      </c>
      <c r="E2485" s="2" t="s">
        <v>924</v>
      </c>
      <c r="F2485" s="2" t="s">
        <v>1191</v>
      </c>
      <c r="G2485" s="2" t="s">
        <v>157</v>
      </c>
      <c r="H2485" s="5">
        <v>6</v>
      </c>
      <c r="I2485" s="5">
        <v>11254.550000000001</v>
      </c>
    </row>
    <row r="2486" spans="1:9" outlineLevel="1" x14ac:dyDescent="0.25">
      <c r="A2486" s="2" t="s">
        <v>94</v>
      </c>
      <c r="B2486" s="2" t="s">
        <v>1202</v>
      </c>
      <c r="C2486" s="2" t="s">
        <v>3</v>
      </c>
      <c r="D2486" s="2" t="s">
        <v>4</v>
      </c>
      <c r="E2486" s="2" t="s">
        <v>924</v>
      </c>
      <c r="F2486" s="2" t="s">
        <v>1203</v>
      </c>
      <c r="G2486" s="2" t="s">
        <v>157</v>
      </c>
      <c r="H2486" s="5">
        <v>24</v>
      </c>
      <c r="I2486" s="5">
        <v>11278.550000000001</v>
      </c>
    </row>
    <row r="2487" spans="1:9" outlineLevel="1" x14ac:dyDescent="0.25">
      <c r="A2487" s="2" t="s">
        <v>94</v>
      </c>
      <c r="B2487" s="2" t="s">
        <v>349</v>
      </c>
      <c r="C2487" s="2" t="s">
        <v>3</v>
      </c>
      <c r="D2487" s="2" t="s">
        <v>4</v>
      </c>
      <c r="E2487" s="2" t="s">
        <v>924</v>
      </c>
      <c r="F2487" s="2" t="s">
        <v>925</v>
      </c>
      <c r="G2487" s="2" t="s">
        <v>157</v>
      </c>
      <c r="H2487" s="5">
        <v>102.1</v>
      </c>
      <c r="I2487" s="5">
        <v>11380.650000000001</v>
      </c>
    </row>
    <row r="2488" spans="1:9" outlineLevel="1" x14ac:dyDescent="0.25">
      <c r="A2488" s="2" t="s">
        <v>94</v>
      </c>
      <c r="B2488" s="2" t="s">
        <v>1262</v>
      </c>
      <c r="C2488" s="2" t="s">
        <v>3</v>
      </c>
      <c r="D2488" s="2" t="s">
        <v>4</v>
      </c>
      <c r="E2488" s="2" t="s">
        <v>924</v>
      </c>
      <c r="F2488" s="2" t="s">
        <v>1191</v>
      </c>
      <c r="G2488" s="2" t="s">
        <v>157</v>
      </c>
      <c r="H2488" s="5">
        <v>6</v>
      </c>
      <c r="I2488" s="5">
        <v>11386.650000000001</v>
      </c>
    </row>
    <row r="2489" spans="1:9" outlineLevel="1" x14ac:dyDescent="0.25">
      <c r="A2489" s="2" t="s">
        <v>94</v>
      </c>
      <c r="B2489" s="2" t="s">
        <v>381</v>
      </c>
      <c r="C2489" s="2" t="s">
        <v>3</v>
      </c>
      <c r="D2489" s="2" t="s">
        <v>4</v>
      </c>
      <c r="E2489" s="2" t="s">
        <v>924</v>
      </c>
      <c r="F2489" s="2" t="s">
        <v>1203</v>
      </c>
      <c r="G2489" s="2" t="s">
        <v>157</v>
      </c>
      <c r="H2489" s="5">
        <v>60</v>
      </c>
      <c r="I2489" s="5">
        <v>11446.650000000001</v>
      </c>
    </row>
    <row r="2490" spans="1:9" outlineLevel="1" x14ac:dyDescent="0.25">
      <c r="A2490" s="2" t="s">
        <v>94</v>
      </c>
      <c r="B2490" s="2" t="s">
        <v>394</v>
      </c>
      <c r="C2490" s="2" t="s">
        <v>3</v>
      </c>
      <c r="D2490" s="2" t="s">
        <v>4</v>
      </c>
      <c r="E2490" s="2" t="s">
        <v>924</v>
      </c>
      <c r="F2490" s="2" t="s">
        <v>925</v>
      </c>
      <c r="G2490" s="2" t="s">
        <v>157</v>
      </c>
      <c r="H2490" s="5">
        <v>102.1</v>
      </c>
      <c r="I2490" s="5">
        <v>11548.750000000002</v>
      </c>
    </row>
    <row r="2491" spans="1:9" outlineLevel="1" x14ac:dyDescent="0.25">
      <c r="A2491" s="2" t="s">
        <v>94</v>
      </c>
      <c r="B2491" s="2" t="s">
        <v>1287</v>
      </c>
      <c r="C2491" s="2" t="s">
        <v>3</v>
      </c>
      <c r="D2491" s="2" t="s">
        <v>4</v>
      </c>
      <c r="E2491" s="2" t="s">
        <v>684</v>
      </c>
      <c r="F2491" s="2" t="s">
        <v>1288</v>
      </c>
      <c r="G2491" s="2" t="s">
        <v>157</v>
      </c>
      <c r="H2491" s="5">
        <v>88.22</v>
      </c>
      <c r="I2491" s="5">
        <v>11636.970000000001</v>
      </c>
    </row>
    <row r="2492" spans="1:9" outlineLevel="1" x14ac:dyDescent="0.25">
      <c r="A2492" s="2" t="s">
        <v>94</v>
      </c>
      <c r="B2492" s="2" t="s">
        <v>1297</v>
      </c>
      <c r="C2492" s="2" t="s">
        <v>3</v>
      </c>
      <c r="D2492" s="2" t="s">
        <v>4</v>
      </c>
      <c r="E2492" s="2" t="s">
        <v>4</v>
      </c>
      <c r="F2492" s="2" t="s">
        <v>1300</v>
      </c>
      <c r="G2492" s="2" t="s">
        <v>157</v>
      </c>
      <c r="H2492" s="5">
        <v>99.9</v>
      </c>
      <c r="I2492" s="5">
        <v>11736.87</v>
      </c>
    </row>
    <row r="2493" spans="1:9" outlineLevel="1" x14ac:dyDescent="0.25">
      <c r="A2493" s="2" t="s">
        <v>94</v>
      </c>
      <c r="B2493" s="2" t="s">
        <v>427</v>
      </c>
      <c r="C2493" s="2" t="s">
        <v>3</v>
      </c>
      <c r="D2493" s="2" t="s">
        <v>4</v>
      </c>
      <c r="E2493" s="2" t="s">
        <v>924</v>
      </c>
      <c r="F2493" s="2" t="s">
        <v>1191</v>
      </c>
      <c r="G2493" s="2" t="s">
        <v>157</v>
      </c>
      <c r="H2493" s="5">
        <v>6</v>
      </c>
      <c r="I2493" s="5">
        <v>11742.87</v>
      </c>
    </row>
    <row r="2494" spans="1:9" outlineLevel="1" x14ac:dyDescent="0.25">
      <c r="A2494" s="2" t="s">
        <v>94</v>
      </c>
      <c r="B2494" s="2" t="s">
        <v>428</v>
      </c>
      <c r="C2494" s="2" t="s">
        <v>3</v>
      </c>
      <c r="D2494" s="2" t="s">
        <v>4</v>
      </c>
      <c r="E2494" s="2" t="s">
        <v>684</v>
      </c>
      <c r="F2494" s="2" t="s">
        <v>1308</v>
      </c>
      <c r="G2494" s="2" t="s">
        <v>157</v>
      </c>
      <c r="H2494" s="5">
        <v>337.5</v>
      </c>
      <c r="I2494" s="5">
        <v>12080.37</v>
      </c>
    </row>
    <row r="2495" spans="1:9" outlineLevel="1" x14ac:dyDescent="0.25">
      <c r="A2495" s="2" t="s">
        <v>94</v>
      </c>
      <c r="B2495" s="2" t="s">
        <v>428</v>
      </c>
      <c r="C2495" s="2" t="s">
        <v>3</v>
      </c>
      <c r="D2495" s="2" t="s">
        <v>4</v>
      </c>
      <c r="E2495" s="2" t="s">
        <v>987</v>
      </c>
      <c r="F2495" s="2" t="s">
        <v>1312</v>
      </c>
      <c r="G2495" s="2" t="s">
        <v>157</v>
      </c>
      <c r="H2495" s="5">
        <v>124.99</v>
      </c>
      <c r="I2495" s="5">
        <v>12205.36</v>
      </c>
    </row>
    <row r="2496" spans="1:9" outlineLevel="1" x14ac:dyDescent="0.25">
      <c r="A2496" s="2" t="s">
        <v>94</v>
      </c>
      <c r="B2496" s="2" t="s">
        <v>1321</v>
      </c>
      <c r="C2496" s="2" t="s">
        <v>3</v>
      </c>
      <c r="D2496" s="2" t="s">
        <v>4</v>
      </c>
      <c r="E2496" s="2" t="s">
        <v>924</v>
      </c>
      <c r="F2496" s="2" t="s">
        <v>1203</v>
      </c>
      <c r="G2496" s="2" t="s">
        <v>157</v>
      </c>
      <c r="H2496" s="5">
        <v>60</v>
      </c>
      <c r="I2496" s="5">
        <v>12265.36</v>
      </c>
    </row>
    <row r="2497" spans="1:9" outlineLevel="1" x14ac:dyDescent="0.25">
      <c r="A2497" s="2" t="s">
        <v>94</v>
      </c>
      <c r="B2497" s="2" t="s">
        <v>586</v>
      </c>
      <c r="C2497" s="2" t="s">
        <v>3</v>
      </c>
      <c r="D2497" s="2" t="s">
        <v>4</v>
      </c>
      <c r="E2497" s="2" t="s">
        <v>924</v>
      </c>
      <c r="F2497" s="2" t="s">
        <v>925</v>
      </c>
      <c r="G2497" s="2" t="s">
        <v>157</v>
      </c>
      <c r="H2497" s="5">
        <v>103.1</v>
      </c>
      <c r="I2497" s="5">
        <v>12368.460000000001</v>
      </c>
    </row>
    <row r="2498" spans="1:9" outlineLevel="1" x14ac:dyDescent="0.25">
      <c r="A2498" s="2" t="s">
        <v>94</v>
      </c>
      <c r="B2498" s="2" t="s">
        <v>1337</v>
      </c>
      <c r="C2498" s="2" t="s">
        <v>3</v>
      </c>
      <c r="D2498" s="2" t="s">
        <v>4</v>
      </c>
      <c r="E2498" s="2" t="s">
        <v>1339</v>
      </c>
      <c r="F2498" s="2" t="s">
        <v>1340</v>
      </c>
      <c r="G2498" s="2" t="s">
        <v>157</v>
      </c>
      <c r="H2498" s="5">
        <v>133.5</v>
      </c>
      <c r="I2498" s="5">
        <v>12501.960000000001</v>
      </c>
    </row>
    <row r="2499" spans="1:9" outlineLevel="1" x14ac:dyDescent="0.25">
      <c r="A2499" s="2" t="s">
        <v>94</v>
      </c>
      <c r="B2499" s="2" t="s">
        <v>1344</v>
      </c>
      <c r="C2499" s="2" t="s">
        <v>3</v>
      </c>
      <c r="D2499" s="2" t="s">
        <v>4</v>
      </c>
      <c r="E2499" s="2" t="s">
        <v>684</v>
      </c>
      <c r="F2499" s="2" t="s">
        <v>1288</v>
      </c>
      <c r="G2499" s="2" t="s">
        <v>157</v>
      </c>
      <c r="H2499" s="5">
        <v>110.71</v>
      </c>
      <c r="I2499" s="5">
        <v>12612.67</v>
      </c>
    </row>
    <row r="2500" spans="1:9" outlineLevel="1" x14ac:dyDescent="0.25">
      <c r="A2500" s="2" t="s">
        <v>94</v>
      </c>
      <c r="B2500" s="2" t="s">
        <v>1344</v>
      </c>
      <c r="C2500" s="2" t="s">
        <v>3</v>
      </c>
      <c r="D2500" s="2" t="s">
        <v>4</v>
      </c>
      <c r="E2500" s="2" t="s">
        <v>684</v>
      </c>
      <c r="F2500" s="2" t="s">
        <v>1288</v>
      </c>
      <c r="G2500" s="2" t="s">
        <v>157</v>
      </c>
      <c r="H2500" s="5">
        <v>110.71</v>
      </c>
      <c r="I2500" s="5">
        <v>12723.38</v>
      </c>
    </row>
    <row r="2501" spans="1:9" outlineLevel="1" x14ac:dyDescent="0.25">
      <c r="A2501" s="2" t="s">
        <v>94</v>
      </c>
      <c r="B2501" s="2" t="s">
        <v>1344</v>
      </c>
      <c r="C2501" s="2" t="s">
        <v>3</v>
      </c>
      <c r="D2501" s="2" t="s">
        <v>4</v>
      </c>
      <c r="E2501" s="2" t="s">
        <v>684</v>
      </c>
      <c r="F2501" s="2" t="s">
        <v>1288</v>
      </c>
      <c r="G2501" s="2" t="s">
        <v>157</v>
      </c>
      <c r="H2501" s="5">
        <v>1041.72</v>
      </c>
      <c r="I2501" s="5">
        <v>13765.099999999999</v>
      </c>
    </row>
    <row r="2502" spans="1:9" outlineLevel="1" x14ac:dyDescent="0.25">
      <c r="A2502" s="2" t="s">
        <v>94</v>
      </c>
      <c r="B2502" s="2" t="s">
        <v>1344</v>
      </c>
      <c r="C2502" s="2" t="s">
        <v>3</v>
      </c>
      <c r="D2502" s="2" t="s">
        <v>4</v>
      </c>
      <c r="E2502" s="2" t="s">
        <v>684</v>
      </c>
      <c r="F2502" s="2" t="s">
        <v>1288</v>
      </c>
      <c r="G2502" s="2" t="s">
        <v>157</v>
      </c>
      <c r="H2502" s="5">
        <v>1041.72</v>
      </c>
      <c r="I2502" s="5">
        <v>14806.819999999998</v>
      </c>
    </row>
    <row r="2503" spans="1:9" outlineLevel="1" x14ac:dyDescent="0.25">
      <c r="A2503" s="2" t="s">
        <v>94</v>
      </c>
      <c r="B2503" s="2" t="s">
        <v>1344</v>
      </c>
      <c r="C2503" s="2" t="s">
        <v>3</v>
      </c>
      <c r="D2503" s="2" t="s">
        <v>4</v>
      </c>
      <c r="E2503" s="2" t="s">
        <v>684</v>
      </c>
      <c r="F2503" s="2" t="s">
        <v>1288</v>
      </c>
      <c r="G2503" s="2" t="s">
        <v>157</v>
      </c>
      <c r="H2503" s="5">
        <v>110.71</v>
      </c>
      <c r="I2503" s="5">
        <v>14917.529999999997</v>
      </c>
    </row>
    <row r="2504" spans="1:9" outlineLevel="1" x14ac:dyDescent="0.25">
      <c r="A2504" s="2" t="s">
        <v>94</v>
      </c>
      <c r="B2504" s="2" t="s">
        <v>1346</v>
      </c>
      <c r="C2504" s="2" t="s">
        <v>3</v>
      </c>
      <c r="D2504" s="2" t="s">
        <v>4</v>
      </c>
      <c r="E2504" s="2" t="s">
        <v>1347</v>
      </c>
      <c r="F2504" s="2" t="s">
        <v>1348</v>
      </c>
      <c r="G2504" s="2" t="s">
        <v>157</v>
      </c>
      <c r="H2504" s="5">
        <v>128.04</v>
      </c>
      <c r="I2504" s="5">
        <v>15045.569999999998</v>
      </c>
    </row>
    <row r="2505" spans="1:9" outlineLevel="1" x14ac:dyDescent="0.25">
      <c r="A2505" s="2" t="s">
        <v>94</v>
      </c>
      <c r="B2505" s="2" t="s">
        <v>1346</v>
      </c>
      <c r="C2505" s="2" t="s">
        <v>3</v>
      </c>
      <c r="D2505" s="2" t="s">
        <v>4</v>
      </c>
      <c r="E2505" s="2" t="s">
        <v>684</v>
      </c>
      <c r="F2505" s="2" t="s">
        <v>1288</v>
      </c>
      <c r="G2505" s="2" t="s">
        <v>157</v>
      </c>
      <c r="H2505" s="5">
        <v>1580.84</v>
      </c>
      <c r="I2505" s="5">
        <v>16626.409999999996</v>
      </c>
    </row>
    <row r="2506" spans="1:9" outlineLevel="1" x14ac:dyDescent="0.25">
      <c r="A2506" s="2" t="s">
        <v>94</v>
      </c>
      <c r="B2506" s="2" t="s">
        <v>1346</v>
      </c>
      <c r="C2506" s="2" t="s">
        <v>3</v>
      </c>
      <c r="D2506" s="2" t="s">
        <v>4</v>
      </c>
      <c r="E2506" s="2" t="s">
        <v>684</v>
      </c>
      <c r="F2506" s="2" t="s">
        <v>1288</v>
      </c>
      <c r="G2506" s="2" t="s">
        <v>157</v>
      </c>
      <c r="H2506" s="5">
        <v>86.18</v>
      </c>
      <c r="I2506" s="5">
        <v>16712.589999999997</v>
      </c>
    </row>
    <row r="2507" spans="1:9" outlineLevel="1" x14ac:dyDescent="0.25">
      <c r="A2507" s="2" t="s">
        <v>94</v>
      </c>
      <c r="B2507" s="2" t="s">
        <v>1346</v>
      </c>
      <c r="C2507" s="2" t="s">
        <v>3</v>
      </c>
      <c r="D2507" s="2" t="s">
        <v>4</v>
      </c>
      <c r="E2507" s="2" t="s">
        <v>684</v>
      </c>
      <c r="F2507" s="2" t="s">
        <v>1288</v>
      </c>
      <c r="G2507" s="2" t="s">
        <v>157</v>
      </c>
      <c r="H2507" s="5">
        <v>110.71</v>
      </c>
      <c r="I2507" s="5">
        <v>16823.299999999996</v>
      </c>
    </row>
    <row r="2508" spans="1:9" outlineLevel="1" x14ac:dyDescent="0.25">
      <c r="A2508" s="2" t="s">
        <v>94</v>
      </c>
      <c r="B2508" s="2" t="s">
        <v>457</v>
      </c>
      <c r="C2508" s="2" t="s">
        <v>3</v>
      </c>
      <c r="D2508" s="2" t="s">
        <v>4</v>
      </c>
      <c r="E2508" s="2" t="s">
        <v>684</v>
      </c>
      <c r="F2508" s="2" t="s">
        <v>1288</v>
      </c>
      <c r="G2508" s="2" t="s">
        <v>157</v>
      </c>
      <c r="H2508" s="5">
        <v>790.57</v>
      </c>
      <c r="I2508" s="5">
        <v>17613.869999999995</v>
      </c>
    </row>
    <row r="2509" spans="1:9" outlineLevel="1" x14ac:dyDescent="0.25">
      <c r="A2509" s="2" t="s">
        <v>94</v>
      </c>
      <c r="B2509" s="2" t="s">
        <v>457</v>
      </c>
      <c r="C2509" s="2" t="s">
        <v>3</v>
      </c>
      <c r="D2509" s="2" t="s">
        <v>4</v>
      </c>
      <c r="E2509" s="2" t="s">
        <v>684</v>
      </c>
      <c r="F2509" s="2" t="s">
        <v>1288</v>
      </c>
      <c r="G2509" s="2" t="s">
        <v>157</v>
      </c>
      <c r="H2509" s="5">
        <v>1580.84</v>
      </c>
      <c r="I2509" s="5">
        <v>19194.709999999995</v>
      </c>
    </row>
    <row r="2510" spans="1:9" outlineLevel="1" x14ac:dyDescent="0.25">
      <c r="A2510" s="2" t="s">
        <v>94</v>
      </c>
      <c r="B2510" s="2" t="s">
        <v>472</v>
      </c>
      <c r="C2510" s="2" t="s">
        <v>3</v>
      </c>
      <c r="D2510" s="2" t="s">
        <v>4</v>
      </c>
      <c r="E2510" s="2" t="s">
        <v>86</v>
      </c>
      <c r="F2510" s="2" t="s">
        <v>476</v>
      </c>
      <c r="G2510" s="2" t="s">
        <v>13</v>
      </c>
      <c r="H2510" s="5">
        <v>951.55</v>
      </c>
      <c r="I2510" s="5">
        <v>20146.259999999995</v>
      </c>
    </row>
    <row r="2511" spans="1:9" x14ac:dyDescent="0.25">
      <c r="H2511" s="6">
        <f>H2476+H2477+H2478+H2479+H2480+H2481+H2482+H2483+H2484+H2485+H2486+H2487+H2488+H2489+H2490+H2491+H2492+H2493+H2494+H2495+H2496+H2497+H2498+H2499+H2500+H2501+H2502+H2503+H2504+H2505+H2506+H2507+H2508+H2509+H2510</f>
        <v>20146.259999999995</v>
      </c>
    </row>
    <row r="2513" spans="1:9" outlineLevel="1" x14ac:dyDescent="0.25">
      <c r="A2513" s="2" t="s">
        <v>73</v>
      </c>
      <c r="B2513" s="2" t="s">
        <v>32</v>
      </c>
      <c r="C2513" s="2" t="s">
        <v>3</v>
      </c>
      <c r="D2513" s="2" t="s">
        <v>4</v>
      </c>
      <c r="E2513" s="2" t="s">
        <v>626</v>
      </c>
      <c r="F2513" s="2" t="s">
        <v>627</v>
      </c>
      <c r="G2513" s="2" t="s">
        <v>157</v>
      </c>
      <c r="H2513" s="5">
        <v>630</v>
      </c>
      <c r="I2513" s="5">
        <v>630</v>
      </c>
    </row>
    <row r="2514" spans="1:9" outlineLevel="1" x14ac:dyDescent="0.25">
      <c r="A2514" s="2" t="s">
        <v>73</v>
      </c>
      <c r="B2514" s="2" t="s">
        <v>636</v>
      </c>
      <c r="C2514" s="2" t="s">
        <v>3</v>
      </c>
      <c r="D2514" s="2" t="s">
        <v>4</v>
      </c>
      <c r="E2514" s="2" t="s">
        <v>626</v>
      </c>
      <c r="F2514" s="2" t="s">
        <v>637</v>
      </c>
      <c r="G2514" s="2" t="s">
        <v>157</v>
      </c>
      <c r="H2514" s="5">
        <v>529.99</v>
      </c>
      <c r="I2514" s="5">
        <v>1159.99</v>
      </c>
    </row>
    <row r="2515" spans="1:9" outlineLevel="1" x14ac:dyDescent="0.25">
      <c r="A2515" s="2" t="s">
        <v>73</v>
      </c>
      <c r="B2515" s="2" t="s">
        <v>52</v>
      </c>
      <c r="C2515" s="2" t="s">
        <v>3</v>
      </c>
      <c r="D2515" s="2" t="s">
        <v>4</v>
      </c>
      <c r="E2515" s="2" t="s">
        <v>626</v>
      </c>
      <c r="F2515" s="2" t="s">
        <v>637</v>
      </c>
      <c r="G2515" s="2" t="s">
        <v>157</v>
      </c>
      <c r="H2515" s="5">
        <v>630</v>
      </c>
      <c r="I2515" s="5">
        <v>1789.99</v>
      </c>
    </row>
    <row r="2516" spans="1:9" outlineLevel="1" x14ac:dyDescent="0.25">
      <c r="A2516" s="2" t="s">
        <v>73</v>
      </c>
      <c r="B2516" s="2" t="s">
        <v>671</v>
      </c>
      <c r="C2516" s="2" t="s">
        <v>3</v>
      </c>
      <c r="D2516" s="2" t="s">
        <v>4</v>
      </c>
      <c r="E2516" s="2" t="s">
        <v>626</v>
      </c>
      <c r="F2516" s="2" t="s">
        <v>637</v>
      </c>
      <c r="G2516" s="2" t="s">
        <v>157</v>
      </c>
      <c r="H2516" s="5">
        <v>29.99</v>
      </c>
      <c r="I2516" s="5">
        <v>1819.98</v>
      </c>
    </row>
    <row r="2517" spans="1:9" outlineLevel="1" x14ac:dyDescent="0.25">
      <c r="A2517" s="2" t="s">
        <v>73</v>
      </c>
      <c r="B2517" s="2" t="s">
        <v>671</v>
      </c>
      <c r="C2517" s="2" t="s">
        <v>3</v>
      </c>
      <c r="D2517" s="2" t="s">
        <v>4</v>
      </c>
      <c r="E2517" s="2" t="s">
        <v>626</v>
      </c>
      <c r="F2517" s="2" t="s">
        <v>637</v>
      </c>
      <c r="G2517" s="2" t="s">
        <v>157</v>
      </c>
      <c r="H2517" s="5">
        <v>162.49</v>
      </c>
      <c r="I2517" s="5">
        <v>1982.47</v>
      </c>
    </row>
    <row r="2518" spans="1:9" outlineLevel="1" x14ac:dyDescent="0.25">
      <c r="A2518" s="2" t="s">
        <v>73</v>
      </c>
      <c r="B2518" s="2" t="s">
        <v>671</v>
      </c>
      <c r="C2518" s="2" t="s">
        <v>3</v>
      </c>
      <c r="D2518" s="2" t="s">
        <v>4</v>
      </c>
      <c r="E2518" s="2" t="s">
        <v>626</v>
      </c>
      <c r="F2518" s="2" t="s">
        <v>637</v>
      </c>
      <c r="G2518" s="2" t="s">
        <v>157</v>
      </c>
      <c r="H2518" s="5">
        <v>2730</v>
      </c>
      <c r="I2518" s="5">
        <v>4712.47</v>
      </c>
    </row>
    <row r="2519" spans="1:9" outlineLevel="1" x14ac:dyDescent="0.25">
      <c r="A2519" s="2" t="s">
        <v>73</v>
      </c>
      <c r="B2519" s="2" t="s">
        <v>671</v>
      </c>
      <c r="C2519" s="2" t="s">
        <v>3</v>
      </c>
      <c r="D2519" s="2" t="s">
        <v>4</v>
      </c>
      <c r="E2519" s="2" t="s">
        <v>626</v>
      </c>
      <c r="F2519" s="2" t="s">
        <v>637</v>
      </c>
      <c r="G2519" s="2" t="s">
        <v>157</v>
      </c>
      <c r="H2519" s="5">
        <v>319.99</v>
      </c>
      <c r="I2519" s="5">
        <v>5032.46</v>
      </c>
    </row>
    <row r="2520" spans="1:9" outlineLevel="1" x14ac:dyDescent="0.25">
      <c r="A2520" s="2" t="s">
        <v>73</v>
      </c>
      <c r="B2520" s="2" t="s">
        <v>671</v>
      </c>
      <c r="C2520" s="2" t="s">
        <v>603</v>
      </c>
      <c r="D2520" s="2" t="s">
        <v>4</v>
      </c>
      <c r="E2520" s="2" t="s">
        <v>626</v>
      </c>
      <c r="F2520" s="2" t="s">
        <v>637</v>
      </c>
      <c r="G2520" s="2" t="s">
        <v>157</v>
      </c>
      <c r="H2520" s="5">
        <v>-162.49</v>
      </c>
      <c r="I2520" s="5">
        <v>4869.97</v>
      </c>
    </row>
    <row r="2521" spans="1:9" outlineLevel="1" x14ac:dyDescent="0.25">
      <c r="A2521" s="2" t="s">
        <v>73</v>
      </c>
      <c r="B2521" s="2" t="s">
        <v>70</v>
      </c>
      <c r="C2521" s="2" t="s">
        <v>3</v>
      </c>
      <c r="D2521" s="2" t="s">
        <v>4</v>
      </c>
      <c r="E2521" s="2" t="s">
        <v>626</v>
      </c>
      <c r="F2521" s="2" t="s">
        <v>637</v>
      </c>
      <c r="G2521" s="2" t="s">
        <v>157</v>
      </c>
      <c r="H2521" s="5">
        <v>315</v>
      </c>
      <c r="I2521" s="5">
        <v>5184.97</v>
      </c>
    </row>
    <row r="2522" spans="1:9" ht="23.25" outlineLevel="1" x14ac:dyDescent="0.25">
      <c r="A2522" s="2" t="s">
        <v>73</v>
      </c>
      <c r="B2522" s="2" t="s">
        <v>70</v>
      </c>
      <c r="C2522" s="2" t="s">
        <v>3</v>
      </c>
      <c r="D2522" s="2" t="s">
        <v>4</v>
      </c>
      <c r="E2522" s="2" t="s">
        <v>71</v>
      </c>
      <c r="F2522" s="2" t="s">
        <v>72</v>
      </c>
      <c r="G2522" s="2" t="s">
        <v>13</v>
      </c>
      <c r="H2522" s="5">
        <v>2486</v>
      </c>
      <c r="I2522" s="5">
        <v>7670.97</v>
      </c>
    </row>
    <row r="2523" spans="1:9" outlineLevel="1" x14ac:dyDescent="0.25">
      <c r="A2523" s="2" t="s">
        <v>73</v>
      </c>
      <c r="B2523" s="2" t="s">
        <v>70</v>
      </c>
      <c r="C2523" s="2" t="s">
        <v>3</v>
      </c>
      <c r="D2523" s="2" t="s">
        <v>4</v>
      </c>
      <c r="E2523" s="2" t="s">
        <v>77</v>
      </c>
      <c r="F2523" s="2" t="s">
        <v>78</v>
      </c>
      <c r="G2523" s="2" t="s">
        <v>13</v>
      </c>
      <c r="H2523" s="5">
        <v>1500</v>
      </c>
      <c r="I2523" s="5">
        <v>9170.9700000000012</v>
      </c>
    </row>
    <row r="2524" spans="1:9" outlineLevel="1" x14ac:dyDescent="0.25">
      <c r="A2524" s="2" t="s">
        <v>73</v>
      </c>
      <c r="B2524" s="2" t="s">
        <v>70</v>
      </c>
      <c r="C2524" s="2" t="s">
        <v>3</v>
      </c>
      <c r="D2524" s="2" t="s">
        <v>4</v>
      </c>
      <c r="E2524" s="2" t="s">
        <v>79</v>
      </c>
      <c r="F2524" s="2" t="s">
        <v>80</v>
      </c>
      <c r="G2524" s="2" t="s">
        <v>13</v>
      </c>
      <c r="H2524" s="5">
        <v>120</v>
      </c>
      <c r="I2524" s="5">
        <v>9290.9700000000012</v>
      </c>
    </row>
    <row r="2525" spans="1:9" outlineLevel="1" x14ac:dyDescent="0.25">
      <c r="A2525" s="2" t="s">
        <v>73</v>
      </c>
      <c r="B2525" s="2" t="s">
        <v>70</v>
      </c>
      <c r="C2525" s="2" t="s">
        <v>3</v>
      </c>
      <c r="D2525" s="2" t="s">
        <v>4</v>
      </c>
      <c r="E2525" s="2" t="s">
        <v>82</v>
      </c>
      <c r="F2525" s="2" t="s">
        <v>83</v>
      </c>
      <c r="G2525" s="2" t="s">
        <v>13</v>
      </c>
      <c r="H2525" s="5">
        <v>1850</v>
      </c>
      <c r="I2525" s="5">
        <v>11140.970000000001</v>
      </c>
    </row>
    <row r="2526" spans="1:9" ht="23.25" outlineLevel="1" x14ac:dyDescent="0.25">
      <c r="A2526" s="2" t="s">
        <v>73</v>
      </c>
      <c r="B2526" s="2" t="s">
        <v>70</v>
      </c>
      <c r="C2526" s="2" t="s">
        <v>3</v>
      </c>
      <c r="D2526" s="2" t="s">
        <v>4</v>
      </c>
      <c r="E2526" s="2" t="s">
        <v>84</v>
      </c>
      <c r="F2526" s="2" t="s">
        <v>85</v>
      </c>
      <c r="G2526" s="2" t="s">
        <v>13</v>
      </c>
      <c r="H2526" s="5">
        <v>3450</v>
      </c>
      <c r="I2526" s="5">
        <v>14590.970000000001</v>
      </c>
    </row>
    <row r="2527" spans="1:9" outlineLevel="1" x14ac:dyDescent="0.25">
      <c r="A2527" s="2" t="s">
        <v>73</v>
      </c>
      <c r="B2527" s="2" t="s">
        <v>70</v>
      </c>
      <c r="C2527" s="2" t="s">
        <v>3</v>
      </c>
      <c r="D2527" s="2" t="s">
        <v>4</v>
      </c>
      <c r="E2527" s="2" t="s">
        <v>86</v>
      </c>
      <c r="F2527" s="2" t="s">
        <v>87</v>
      </c>
      <c r="G2527" s="2" t="s">
        <v>13</v>
      </c>
      <c r="H2527" s="5">
        <v>1850</v>
      </c>
      <c r="I2527" s="5">
        <v>16440.97</v>
      </c>
    </row>
    <row r="2528" spans="1:9" outlineLevel="1" x14ac:dyDescent="0.25">
      <c r="A2528" s="2" t="s">
        <v>73</v>
      </c>
      <c r="B2528" s="2" t="s">
        <v>70</v>
      </c>
      <c r="C2528" s="2" t="s">
        <v>3</v>
      </c>
      <c r="D2528" s="2" t="s">
        <v>4</v>
      </c>
      <c r="E2528" s="2" t="s">
        <v>88</v>
      </c>
      <c r="F2528" s="2" t="s">
        <v>89</v>
      </c>
      <c r="G2528" s="2" t="s">
        <v>13</v>
      </c>
      <c r="H2528" s="5">
        <v>125</v>
      </c>
      <c r="I2528" s="5">
        <v>16565.97</v>
      </c>
    </row>
    <row r="2529" spans="1:9" outlineLevel="1" x14ac:dyDescent="0.25">
      <c r="A2529" s="2" t="s">
        <v>73</v>
      </c>
      <c r="B2529" s="2" t="s">
        <v>90</v>
      </c>
      <c r="C2529" s="2" t="s">
        <v>3</v>
      </c>
      <c r="D2529" s="2" t="s">
        <v>4</v>
      </c>
      <c r="E2529" s="2" t="s">
        <v>91</v>
      </c>
      <c r="F2529" s="2" t="s">
        <v>92</v>
      </c>
      <c r="G2529" s="2" t="s">
        <v>13</v>
      </c>
      <c r="H2529" s="5">
        <v>1600</v>
      </c>
      <c r="I2529" s="5">
        <v>18165.97</v>
      </c>
    </row>
    <row r="2530" spans="1:9" outlineLevel="1" x14ac:dyDescent="0.25">
      <c r="A2530" s="2" t="s">
        <v>73</v>
      </c>
      <c r="B2530" s="2" t="s">
        <v>95</v>
      </c>
      <c r="C2530" s="2" t="s">
        <v>3</v>
      </c>
      <c r="D2530" s="2" t="s">
        <v>4</v>
      </c>
      <c r="E2530" s="2" t="s">
        <v>626</v>
      </c>
      <c r="F2530" s="2" t="s">
        <v>637</v>
      </c>
      <c r="G2530" s="2" t="s">
        <v>157</v>
      </c>
      <c r="H2530" s="5">
        <v>315</v>
      </c>
      <c r="I2530" s="5">
        <v>18480.97</v>
      </c>
    </row>
    <row r="2531" spans="1:9" outlineLevel="1" x14ac:dyDescent="0.25">
      <c r="A2531" s="2" t="s">
        <v>73</v>
      </c>
      <c r="B2531" s="2" t="s">
        <v>95</v>
      </c>
      <c r="C2531" s="2" t="s">
        <v>3</v>
      </c>
      <c r="D2531" s="2" t="s">
        <v>4</v>
      </c>
      <c r="E2531" s="2" t="s">
        <v>626</v>
      </c>
      <c r="F2531" s="2" t="s">
        <v>637</v>
      </c>
      <c r="G2531" s="2" t="s">
        <v>157</v>
      </c>
      <c r="H2531" s="5">
        <v>315</v>
      </c>
      <c r="I2531" s="5">
        <v>18795.97</v>
      </c>
    </row>
    <row r="2532" spans="1:9" outlineLevel="1" x14ac:dyDescent="0.25">
      <c r="A2532" s="2" t="s">
        <v>73</v>
      </c>
      <c r="B2532" s="2" t="s">
        <v>95</v>
      </c>
      <c r="C2532" s="2" t="s">
        <v>3</v>
      </c>
      <c r="D2532" s="2" t="s">
        <v>4</v>
      </c>
      <c r="E2532" s="2" t="s">
        <v>626</v>
      </c>
      <c r="F2532" s="2" t="s">
        <v>637</v>
      </c>
      <c r="G2532" s="2" t="s">
        <v>157</v>
      </c>
      <c r="H2532" s="5">
        <v>315</v>
      </c>
      <c r="I2532" s="5">
        <v>19110.97</v>
      </c>
    </row>
    <row r="2533" spans="1:9" outlineLevel="1" x14ac:dyDescent="0.25">
      <c r="A2533" s="2" t="s">
        <v>73</v>
      </c>
      <c r="B2533" s="2" t="s">
        <v>98</v>
      </c>
      <c r="C2533" s="2" t="s">
        <v>3</v>
      </c>
      <c r="D2533" s="2" t="s">
        <v>4</v>
      </c>
      <c r="E2533" s="2" t="s">
        <v>626</v>
      </c>
      <c r="F2533" s="2" t="s">
        <v>637</v>
      </c>
      <c r="G2533" s="2" t="s">
        <v>157</v>
      </c>
      <c r="H2533" s="5">
        <v>1264.99</v>
      </c>
      <c r="I2533" s="5">
        <v>20375.960000000003</v>
      </c>
    </row>
    <row r="2534" spans="1:9" outlineLevel="1" x14ac:dyDescent="0.25">
      <c r="A2534" s="2" t="s">
        <v>73</v>
      </c>
      <c r="B2534" s="2" t="s">
        <v>695</v>
      </c>
      <c r="C2534" s="2" t="s">
        <v>3</v>
      </c>
      <c r="D2534" s="2" t="s">
        <v>4</v>
      </c>
      <c r="E2534" s="2" t="s">
        <v>626</v>
      </c>
      <c r="F2534" s="2" t="s">
        <v>637</v>
      </c>
      <c r="G2534" s="2" t="s">
        <v>157</v>
      </c>
      <c r="H2534" s="5">
        <v>109.99</v>
      </c>
      <c r="I2534" s="5">
        <v>20485.950000000004</v>
      </c>
    </row>
    <row r="2535" spans="1:9" outlineLevel="1" x14ac:dyDescent="0.25">
      <c r="A2535" s="2" t="s">
        <v>73</v>
      </c>
      <c r="B2535" s="2" t="s">
        <v>103</v>
      </c>
      <c r="C2535" s="2" t="s">
        <v>3</v>
      </c>
      <c r="D2535" s="2" t="s">
        <v>4</v>
      </c>
      <c r="E2535" s="2" t="s">
        <v>626</v>
      </c>
      <c r="F2535" s="2" t="s">
        <v>637</v>
      </c>
      <c r="G2535" s="2" t="s">
        <v>157</v>
      </c>
      <c r="H2535" s="5">
        <v>888.1</v>
      </c>
      <c r="I2535" s="5">
        <v>21374.050000000003</v>
      </c>
    </row>
    <row r="2536" spans="1:9" outlineLevel="1" x14ac:dyDescent="0.25">
      <c r="A2536" s="2" t="s">
        <v>73</v>
      </c>
      <c r="B2536" s="2" t="s">
        <v>707</v>
      </c>
      <c r="C2536" s="2" t="s">
        <v>3</v>
      </c>
      <c r="D2536" s="2" t="s">
        <v>4</v>
      </c>
      <c r="E2536" s="2" t="s">
        <v>626</v>
      </c>
      <c r="F2536" s="2" t="s">
        <v>637</v>
      </c>
      <c r="G2536" s="2" t="s">
        <v>157</v>
      </c>
      <c r="H2536" s="5">
        <v>193.99</v>
      </c>
      <c r="I2536" s="5">
        <v>21568.040000000005</v>
      </c>
    </row>
    <row r="2537" spans="1:9" outlineLevel="1" x14ac:dyDescent="0.25">
      <c r="A2537" s="2" t="s">
        <v>73</v>
      </c>
      <c r="B2537" s="2" t="s">
        <v>707</v>
      </c>
      <c r="C2537" s="2" t="s">
        <v>3</v>
      </c>
      <c r="D2537" s="2" t="s">
        <v>4</v>
      </c>
      <c r="E2537" s="2" t="s">
        <v>626</v>
      </c>
      <c r="F2537" s="2" t="s">
        <v>637</v>
      </c>
      <c r="G2537" s="2" t="s">
        <v>157</v>
      </c>
      <c r="H2537" s="5">
        <v>214.99</v>
      </c>
      <c r="I2537" s="5">
        <v>21783.030000000006</v>
      </c>
    </row>
    <row r="2538" spans="1:9" outlineLevel="1" x14ac:dyDescent="0.25">
      <c r="A2538" s="2" t="s">
        <v>73</v>
      </c>
      <c r="B2538" s="2" t="s">
        <v>707</v>
      </c>
      <c r="C2538" s="2" t="s">
        <v>603</v>
      </c>
      <c r="D2538" s="2" t="s">
        <v>4</v>
      </c>
      <c r="E2538" s="2" t="s">
        <v>626</v>
      </c>
      <c r="F2538" s="2" t="s">
        <v>637</v>
      </c>
      <c r="G2538" s="2" t="s">
        <v>157</v>
      </c>
      <c r="H2538" s="5">
        <v>-193.99</v>
      </c>
      <c r="I2538" s="5">
        <v>21589.040000000005</v>
      </c>
    </row>
    <row r="2539" spans="1:9" outlineLevel="1" x14ac:dyDescent="0.25">
      <c r="A2539" s="2" t="s">
        <v>73</v>
      </c>
      <c r="B2539" s="2" t="s">
        <v>123</v>
      </c>
      <c r="C2539" s="2" t="s">
        <v>3</v>
      </c>
      <c r="D2539" s="2" t="s">
        <v>4</v>
      </c>
      <c r="E2539" s="2" t="s">
        <v>626</v>
      </c>
      <c r="F2539" s="2" t="s">
        <v>637</v>
      </c>
      <c r="G2539" s="2" t="s">
        <v>157</v>
      </c>
      <c r="H2539" s="5">
        <v>630</v>
      </c>
      <c r="I2539" s="5">
        <v>22219.040000000005</v>
      </c>
    </row>
    <row r="2540" spans="1:9" outlineLevel="1" x14ac:dyDescent="0.25">
      <c r="A2540" s="2" t="s">
        <v>73</v>
      </c>
      <c r="B2540" s="2" t="s">
        <v>721</v>
      </c>
      <c r="C2540" s="2" t="s">
        <v>3</v>
      </c>
      <c r="D2540" s="2" t="s">
        <v>4</v>
      </c>
      <c r="E2540" s="2" t="s">
        <v>626</v>
      </c>
      <c r="F2540" s="2" t="s">
        <v>637</v>
      </c>
      <c r="G2540" s="2" t="s">
        <v>157</v>
      </c>
      <c r="H2540" s="5">
        <v>97.13</v>
      </c>
      <c r="I2540" s="5">
        <v>22316.170000000006</v>
      </c>
    </row>
    <row r="2541" spans="1:9" outlineLevel="1" x14ac:dyDescent="0.25">
      <c r="A2541" s="2" t="s">
        <v>73</v>
      </c>
      <c r="B2541" s="2" t="s">
        <v>731</v>
      </c>
      <c r="C2541" s="2" t="s">
        <v>3</v>
      </c>
      <c r="D2541" s="2" t="s">
        <v>4</v>
      </c>
      <c r="E2541" s="2" t="s">
        <v>626</v>
      </c>
      <c r="F2541" s="2" t="s">
        <v>637</v>
      </c>
      <c r="G2541" s="2" t="s">
        <v>157</v>
      </c>
      <c r="H2541" s="5">
        <v>630</v>
      </c>
      <c r="I2541" s="5">
        <v>22946.170000000006</v>
      </c>
    </row>
    <row r="2542" spans="1:9" outlineLevel="1" x14ac:dyDescent="0.25">
      <c r="A2542" s="2" t="s">
        <v>73</v>
      </c>
      <c r="B2542" s="2" t="s">
        <v>743</v>
      </c>
      <c r="C2542" s="2" t="s">
        <v>3</v>
      </c>
      <c r="D2542" s="2" t="s">
        <v>4</v>
      </c>
      <c r="E2542" s="2" t="s">
        <v>626</v>
      </c>
      <c r="F2542" s="2" t="s">
        <v>637</v>
      </c>
      <c r="G2542" s="2" t="s">
        <v>157</v>
      </c>
      <c r="H2542" s="5">
        <v>1013.15</v>
      </c>
      <c r="I2542" s="5">
        <v>23959.320000000007</v>
      </c>
    </row>
    <row r="2543" spans="1:9" outlineLevel="1" x14ac:dyDescent="0.25">
      <c r="A2543" s="2" t="s">
        <v>73</v>
      </c>
      <c r="B2543" s="2" t="s">
        <v>747</v>
      </c>
      <c r="C2543" s="2" t="s">
        <v>3</v>
      </c>
      <c r="D2543" s="2" t="s">
        <v>4</v>
      </c>
      <c r="E2543" s="2" t="s">
        <v>626</v>
      </c>
      <c r="F2543" s="2" t="s">
        <v>637</v>
      </c>
      <c r="G2543" s="2" t="s">
        <v>157</v>
      </c>
      <c r="H2543" s="5">
        <v>29.99</v>
      </c>
      <c r="I2543" s="5">
        <v>23989.310000000009</v>
      </c>
    </row>
    <row r="2544" spans="1:9" outlineLevel="1" x14ac:dyDescent="0.25">
      <c r="A2544" s="2" t="s">
        <v>73</v>
      </c>
      <c r="B2544" s="2" t="s">
        <v>138</v>
      </c>
      <c r="C2544" s="2" t="s">
        <v>3</v>
      </c>
      <c r="D2544" s="2" t="s">
        <v>4</v>
      </c>
      <c r="E2544" s="2" t="s">
        <v>750</v>
      </c>
      <c r="F2544" s="2" t="s">
        <v>751</v>
      </c>
      <c r="G2544" s="2" t="s">
        <v>157</v>
      </c>
      <c r="H2544" s="5">
        <v>1047.54</v>
      </c>
      <c r="I2544" s="5">
        <v>25036.850000000009</v>
      </c>
    </row>
    <row r="2545" spans="1:9" outlineLevel="1" x14ac:dyDescent="0.25">
      <c r="A2545" s="2" t="s">
        <v>73</v>
      </c>
      <c r="B2545" s="2" t="s">
        <v>140</v>
      </c>
      <c r="C2545" s="2" t="s">
        <v>3</v>
      </c>
      <c r="D2545" s="2" t="s">
        <v>4</v>
      </c>
      <c r="E2545" s="2" t="s">
        <v>626</v>
      </c>
      <c r="F2545" s="2" t="s">
        <v>637</v>
      </c>
      <c r="G2545" s="2" t="s">
        <v>157</v>
      </c>
      <c r="H2545" s="5">
        <v>1606</v>
      </c>
      <c r="I2545" s="5">
        <v>26642.850000000009</v>
      </c>
    </row>
    <row r="2546" spans="1:9" outlineLevel="1" x14ac:dyDescent="0.25">
      <c r="A2546" s="2" t="s">
        <v>73</v>
      </c>
      <c r="B2546" s="2" t="s">
        <v>152</v>
      </c>
      <c r="C2546" s="2" t="s">
        <v>3</v>
      </c>
      <c r="D2546" s="2" t="s">
        <v>4</v>
      </c>
      <c r="E2546" s="2" t="s">
        <v>626</v>
      </c>
      <c r="F2546" s="2" t="s">
        <v>637</v>
      </c>
      <c r="G2546" s="2" t="s">
        <v>157</v>
      </c>
      <c r="H2546" s="5">
        <v>29.99</v>
      </c>
      <c r="I2546" s="5">
        <v>26672.840000000011</v>
      </c>
    </row>
    <row r="2547" spans="1:9" outlineLevel="1" x14ac:dyDescent="0.25">
      <c r="A2547" s="2" t="s">
        <v>73</v>
      </c>
      <c r="B2547" s="2" t="s">
        <v>761</v>
      </c>
      <c r="C2547" s="2" t="s">
        <v>3</v>
      </c>
      <c r="D2547" s="2" t="s">
        <v>4</v>
      </c>
      <c r="E2547" s="2" t="s">
        <v>626</v>
      </c>
      <c r="F2547" s="2" t="s">
        <v>637</v>
      </c>
      <c r="G2547" s="2" t="s">
        <v>157</v>
      </c>
      <c r="H2547" s="5">
        <v>1599.68</v>
      </c>
      <c r="I2547" s="5">
        <v>28272.520000000011</v>
      </c>
    </row>
    <row r="2548" spans="1:9" outlineLevel="1" x14ac:dyDescent="0.25">
      <c r="A2548" s="2" t="s">
        <v>73</v>
      </c>
      <c r="B2548" s="2" t="s">
        <v>764</v>
      </c>
      <c r="C2548" s="2" t="s">
        <v>3</v>
      </c>
      <c r="D2548" s="2" t="s">
        <v>4</v>
      </c>
      <c r="E2548" s="2" t="s">
        <v>626</v>
      </c>
      <c r="F2548" s="2" t="s">
        <v>637</v>
      </c>
      <c r="G2548" s="2" t="s">
        <v>157</v>
      </c>
      <c r="H2548" s="5">
        <v>1320</v>
      </c>
      <c r="I2548" s="5">
        <v>29592.520000000011</v>
      </c>
    </row>
    <row r="2549" spans="1:9" outlineLevel="1" x14ac:dyDescent="0.25">
      <c r="A2549" s="2" t="s">
        <v>73</v>
      </c>
      <c r="B2549" s="2" t="s">
        <v>578</v>
      </c>
      <c r="C2549" s="2" t="s">
        <v>3</v>
      </c>
      <c r="D2549" s="2" t="s">
        <v>4</v>
      </c>
      <c r="E2549" s="2" t="s">
        <v>771</v>
      </c>
      <c r="F2549" s="2" t="s">
        <v>772</v>
      </c>
      <c r="G2549" s="2" t="s">
        <v>157</v>
      </c>
      <c r="H2549" s="5">
        <v>11722.56</v>
      </c>
      <c r="I2549" s="5">
        <v>41315.080000000009</v>
      </c>
    </row>
    <row r="2550" spans="1:9" outlineLevel="1" x14ac:dyDescent="0.25">
      <c r="A2550" s="2" t="s">
        <v>73</v>
      </c>
      <c r="B2550" s="2" t="s">
        <v>578</v>
      </c>
      <c r="C2550" s="2" t="s">
        <v>3</v>
      </c>
      <c r="D2550" s="2" t="s">
        <v>4</v>
      </c>
      <c r="E2550" s="2" t="s">
        <v>626</v>
      </c>
      <c r="F2550" s="2" t="s">
        <v>637</v>
      </c>
      <c r="G2550" s="2" t="s">
        <v>157</v>
      </c>
      <c r="H2550" s="5">
        <v>29.99</v>
      </c>
      <c r="I2550" s="5">
        <v>41345.070000000007</v>
      </c>
    </row>
    <row r="2551" spans="1:9" outlineLevel="1" x14ac:dyDescent="0.25">
      <c r="A2551" s="2" t="s">
        <v>73</v>
      </c>
      <c r="B2551" s="2" t="s">
        <v>160</v>
      </c>
      <c r="C2551" s="2" t="s">
        <v>3</v>
      </c>
      <c r="D2551" s="2" t="s">
        <v>4</v>
      </c>
      <c r="E2551" s="2" t="s">
        <v>626</v>
      </c>
      <c r="F2551" s="2" t="s">
        <v>637</v>
      </c>
      <c r="G2551" s="2" t="s">
        <v>157</v>
      </c>
      <c r="H2551" s="5">
        <v>1606</v>
      </c>
      <c r="I2551" s="5">
        <v>42951.070000000007</v>
      </c>
    </row>
    <row r="2552" spans="1:9" outlineLevel="1" x14ac:dyDescent="0.25">
      <c r="A2552" s="2" t="s">
        <v>73</v>
      </c>
      <c r="B2552" s="2" t="s">
        <v>791</v>
      </c>
      <c r="C2552" s="2" t="s">
        <v>3</v>
      </c>
      <c r="D2552" s="2" t="s">
        <v>4</v>
      </c>
      <c r="E2552" s="2" t="s">
        <v>626</v>
      </c>
      <c r="F2552" s="2" t="s">
        <v>637</v>
      </c>
      <c r="G2552" s="2" t="s">
        <v>157</v>
      </c>
      <c r="H2552" s="5">
        <v>4311.09</v>
      </c>
      <c r="I2552" s="5">
        <v>47262.16</v>
      </c>
    </row>
    <row r="2553" spans="1:9" outlineLevel="1" x14ac:dyDescent="0.25">
      <c r="A2553" s="2" t="s">
        <v>73</v>
      </c>
      <c r="B2553" s="2" t="s">
        <v>170</v>
      </c>
      <c r="C2553" s="2" t="s">
        <v>3</v>
      </c>
      <c r="D2553" s="2" t="s">
        <v>4</v>
      </c>
      <c r="E2553" s="2" t="s">
        <v>626</v>
      </c>
      <c r="F2553" s="2" t="s">
        <v>637</v>
      </c>
      <c r="G2553" s="2" t="s">
        <v>157</v>
      </c>
      <c r="H2553" s="5">
        <v>3344</v>
      </c>
      <c r="I2553" s="5">
        <v>50606.16</v>
      </c>
    </row>
    <row r="2554" spans="1:9" outlineLevel="1" x14ac:dyDescent="0.25">
      <c r="A2554" s="2" t="s">
        <v>73</v>
      </c>
      <c r="B2554" s="2" t="s">
        <v>838</v>
      </c>
      <c r="C2554" s="2" t="s">
        <v>3</v>
      </c>
      <c r="D2554" s="2" t="s">
        <v>4</v>
      </c>
      <c r="E2554" s="2" t="s">
        <v>626</v>
      </c>
      <c r="F2554" s="2" t="s">
        <v>637</v>
      </c>
      <c r="G2554" s="2" t="s">
        <v>157</v>
      </c>
      <c r="H2554" s="5">
        <v>2728</v>
      </c>
      <c r="I2554" s="5">
        <v>53334.16</v>
      </c>
    </row>
    <row r="2555" spans="1:9" outlineLevel="1" x14ac:dyDescent="0.25">
      <c r="A2555" s="2" t="s">
        <v>73</v>
      </c>
      <c r="B2555" s="2" t="s">
        <v>193</v>
      </c>
      <c r="C2555" s="2" t="s">
        <v>3</v>
      </c>
      <c r="D2555" s="2" t="s">
        <v>4</v>
      </c>
      <c r="E2555" s="2" t="s">
        <v>626</v>
      </c>
      <c r="F2555" s="2" t="s">
        <v>637</v>
      </c>
      <c r="G2555" s="2" t="s">
        <v>157</v>
      </c>
      <c r="H2555" s="5">
        <v>675.59</v>
      </c>
      <c r="I2555" s="5">
        <v>54009.75</v>
      </c>
    </row>
    <row r="2556" spans="1:9" outlineLevel="1" x14ac:dyDescent="0.25">
      <c r="A2556" s="2" t="s">
        <v>73</v>
      </c>
      <c r="B2556" s="2" t="s">
        <v>882</v>
      </c>
      <c r="C2556" s="2" t="s">
        <v>3</v>
      </c>
      <c r="D2556" s="2" t="s">
        <v>4</v>
      </c>
      <c r="E2556" s="2" t="s">
        <v>626</v>
      </c>
      <c r="F2556" s="2" t="s">
        <v>637</v>
      </c>
      <c r="G2556" s="2" t="s">
        <v>157</v>
      </c>
      <c r="H2556" s="5">
        <v>506</v>
      </c>
      <c r="I2556" s="5">
        <v>54515.75</v>
      </c>
    </row>
    <row r="2557" spans="1:9" outlineLevel="1" x14ac:dyDescent="0.25">
      <c r="A2557" s="2" t="s">
        <v>73</v>
      </c>
      <c r="B2557" s="2" t="s">
        <v>894</v>
      </c>
      <c r="C2557" s="2" t="s">
        <v>3</v>
      </c>
      <c r="D2557" s="2" t="s">
        <v>4</v>
      </c>
      <c r="E2557" s="2" t="s">
        <v>626</v>
      </c>
      <c r="F2557" s="2" t="s">
        <v>637</v>
      </c>
      <c r="G2557" s="2" t="s">
        <v>157</v>
      </c>
      <c r="H2557" s="5">
        <v>29.99</v>
      </c>
      <c r="I2557" s="5">
        <v>54545.74</v>
      </c>
    </row>
    <row r="2558" spans="1:9" outlineLevel="1" x14ac:dyDescent="0.25">
      <c r="A2558" s="2" t="s">
        <v>73</v>
      </c>
      <c r="B2558" s="2" t="s">
        <v>215</v>
      </c>
      <c r="C2558" s="2" t="s">
        <v>3</v>
      </c>
      <c r="D2558" s="2" t="s">
        <v>4</v>
      </c>
      <c r="E2558" s="2" t="s">
        <v>626</v>
      </c>
      <c r="F2558" s="2" t="s">
        <v>637</v>
      </c>
      <c r="G2558" s="2" t="s">
        <v>157</v>
      </c>
      <c r="H2558" s="5">
        <v>562.84</v>
      </c>
      <c r="I2558" s="5">
        <v>55108.579999999994</v>
      </c>
    </row>
    <row r="2559" spans="1:9" ht="23.25" outlineLevel="1" x14ac:dyDescent="0.25">
      <c r="A2559" s="2" t="s">
        <v>73</v>
      </c>
      <c r="B2559" s="2" t="s">
        <v>215</v>
      </c>
      <c r="C2559" s="2" t="s">
        <v>3</v>
      </c>
      <c r="D2559" s="2" t="s">
        <v>4</v>
      </c>
      <c r="E2559" s="2" t="s">
        <v>84</v>
      </c>
      <c r="F2559" s="2" t="s">
        <v>219</v>
      </c>
      <c r="G2559" s="2" t="s">
        <v>13</v>
      </c>
      <c r="H2559" s="5">
        <v>5820</v>
      </c>
      <c r="I2559" s="5">
        <v>60928.579999999994</v>
      </c>
    </row>
    <row r="2560" spans="1:9" outlineLevel="1" x14ac:dyDescent="0.25">
      <c r="A2560" s="2" t="s">
        <v>73</v>
      </c>
      <c r="B2560" s="2" t="s">
        <v>225</v>
      </c>
      <c r="C2560" s="2" t="s">
        <v>3</v>
      </c>
      <c r="D2560" s="2" t="s">
        <v>4</v>
      </c>
      <c r="E2560" s="2" t="s">
        <v>626</v>
      </c>
      <c r="F2560" s="2" t="s">
        <v>637</v>
      </c>
      <c r="G2560" s="2" t="s">
        <v>157</v>
      </c>
      <c r="H2560" s="5">
        <v>604.17999999999995</v>
      </c>
      <c r="I2560" s="5">
        <v>61532.759999999995</v>
      </c>
    </row>
    <row r="2561" spans="1:9" ht="23.25" outlineLevel="1" x14ac:dyDescent="0.25">
      <c r="A2561" s="2" t="s">
        <v>73</v>
      </c>
      <c r="B2561" s="2" t="s">
        <v>225</v>
      </c>
      <c r="C2561" s="2" t="s">
        <v>3</v>
      </c>
      <c r="D2561" s="2" t="s">
        <v>4</v>
      </c>
      <c r="E2561" s="2" t="s">
        <v>84</v>
      </c>
      <c r="F2561" s="2" t="s">
        <v>226</v>
      </c>
      <c r="G2561" s="2" t="s">
        <v>13</v>
      </c>
      <c r="H2561" s="5">
        <v>1180</v>
      </c>
      <c r="I2561" s="5">
        <v>62712.759999999995</v>
      </c>
    </row>
    <row r="2562" spans="1:9" outlineLevel="1" x14ac:dyDescent="0.25">
      <c r="A2562" s="2" t="s">
        <v>73</v>
      </c>
      <c r="B2562" s="2" t="s">
        <v>225</v>
      </c>
      <c r="C2562" s="2" t="s">
        <v>3</v>
      </c>
      <c r="D2562" s="2" t="s">
        <v>4</v>
      </c>
      <c r="E2562" s="2" t="s">
        <v>217</v>
      </c>
      <c r="F2562" s="2" t="s">
        <v>227</v>
      </c>
      <c r="G2562" s="2" t="s">
        <v>13</v>
      </c>
      <c r="H2562" s="5">
        <v>828</v>
      </c>
      <c r="I2562" s="5">
        <v>63540.759999999995</v>
      </c>
    </row>
    <row r="2563" spans="1:9" outlineLevel="1" x14ac:dyDescent="0.25">
      <c r="A2563" s="2" t="s">
        <v>73</v>
      </c>
      <c r="B2563" s="2" t="s">
        <v>241</v>
      </c>
      <c r="C2563" s="2" t="s">
        <v>3</v>
      </c>
      <c r="D2563" s="2" t="s">
        <v>4</v>
      </c>
      <c r="E2563" s="2" t="s">
        <v>626</v>
      </c>
      <c r="F2563" s="2" t="s">
        <v>637</v>
      </c>
      <c r="G2563" s="2" t="s">
        <v>157</v>
      </c>
      <c r="H2563" s="5">
        <v>1162.3399999999999</v>
      </c>
      <c r="I2563" s="5">
        <v>64703.099999999991</v>
      </c>
    </row>
    <row r="2564" spans="1:9" ht="23.25" outlineLevel="1" x14ac:dyDescent="0.25">
      <c r="A2564" s="2" t="s">
        <v>73</v>
      </c>
      <c r="B2564" s="2" t="s">
        <v>241</v>
      </c>
      <c r="C2564" s="2" t="s">
        <v>3</v>
      </c>
      <c r="D2564" s="2" t="s">
        <v>4</v>
      </c>
      <c r="E2564" s="2" t="s">
        <v>217</v>
      </c>
      <c r="F2564" s="2" t="s">
        <v>242</v>
      </c>
      <c r="G2564" s="2" t="s">
        <v>13</v>
      </c>
      <c r="H2564" s="5">
        <v>200</v>
      </c>
      <c r="I2564" s="5">
        <v>64903.099999999991</v>
      </c>
    </row>
    <row r="2565" spans="1:9" outlineLevel="1" x14ac:dyDescent="0.25">
      <c r="A2565" s="2" t="s">
        <v>73</v>
      </c>
      <c r="B2565" s="2" t="s">
        <v>241</v>
      </c>
      <c r="C2565" s="2" t="s">
        <v>3</v>
      </c>
      <c r="D2565" s="2" t="s">
        <v>4</v>
      </c>
      <c r="E2565" s="2" t="s">
        <v>84</v>
      </c>
      <c r="F2565" s="2" t="s">
        <v>243</v>
      </c>
      <c r="G2565" s="2" t="s">
        <v>13</v>
      </c>
      <c r="H2565" s="5">
        <v>500</v>
      </c>
      <c r="I2565" s="5">
        <v>65403.099999999991</v>
      </c>
    </row>
    <row r="2566" spans="1:9" outlineLevel="1" x14ac:dyDescent="0.25">
      <c r="A2566" s="2" t="s">
        <v>73</v>
      </c>
      <c r="B2566" s="2" t="s">
        <v>241</v>
      </c>
      <c r="C2566" s="2" t="s">
        <v>3</v>
      </c>
      <c r="D2566" s="2" t="s">
        <v>4</v>
      </c>
      <c r="E2566" s="2" t="s">
        <v>626</v>
      </c>
      <c r="F2566" s="2" t="s">
        <v>4</v>
      </c>
      <c r="G2566" s="2" t="s">
        <v>157</v>
      </c>
      <c r="H2566" s="5">
        <v>1056.67</v>
      </c>
      <c r="I2566" s="5">
        <v>66459.76999999999</v>
      </c>
    </row>
    <row r="2567" spans="1:9" outlineLevel="1" x14ac:dyDescent="0.25">
      <c r="A2567" s="2" t="s">
        <v>73</v>
      </c>
      <c r="B2567" s="2" t="s">
        <v>949</v>
      </c>
      <c r="C2567" s="2" t="s">
        <v>3</v>
      </c>
      <c r="D2567" s="2" t="s">
        <v>4</v>
      </c>
      <c r="E2567" s="2" t="s">
        <v>84</v>
      </c>
      <c r="F2567" s="2" t="s">
        <v>4</v>
      </c>
      <c r="G2567" s="2" t="s">
        <v>157</v>
      </c>
      <c r="H2567" s="5">
        <v>630</v>
      </c>
      <c r="I2567" s="5">
        <v>67089.76999999999</v>
      </c>
    </row>
    <row r="2568" spans="1:9" outlineLevel="1" x14ac:dyDescent="0.25">
      <c r="A2568" s="2" t="s">
        <v>73</v>
      </c>
      <c r="B2568" s="2" t="s">
        <v>247</v>
      </c>
      <c r="C2568" s="2" t="s">
        <v>3</v>
      </c>
      <c r="D2568" s="2" t="s">
        <v>4</v>
      </c>
      <c r="E2568" s="2" t="s">
        <v>626</v>
      </c>
      <c r="F2568" s="2" t="s">
        <v>637</v>
      </c>
      <c r="G2568" s="2" t="s">
        <v>157</v>
      </c>
      <c r="H2568" s="5">
        <v>1081.6600000000001</v>
      </c>
      <c r="I2568" s="5">
        <v>68171.429999999993</v>
      </c>
    </row>
    <row r="2569" spans="1:9" outlineLevel="1" x14ac:dyDescent="0.25">
      <c r="A2569" s="2" t="s">
        <v>73</v>
      </c>
      <c r="B2569" s="2" t="s">
        <v>247</v>
      </c>
      <c r="C2569" s="2" t="s">
        <v>3</v>
      </c>
      <c r="D2569" s="2" t="s">
        <v>4</v>
      </c>
      <c r="E2569" s="2" t="s">
        <v>84</v>
      </c>
      <c r="F2569" s="2" t="s">
        <v>248</v>
      </c>
      <c r="G2569" s="2" t="s">
        <v>13</v>
      </c>
      <c r="H2569" s="5">
        <v>630</v>
      </c>
      <c r="I2569" s="5">
        <v>68801.429999999993</v>
      </c>
    </row>
    <row r="2570" spans="1:9" outlineLevel="1" x14ac:dyDescent="0.25">
      <c r="A2570" s="2" t="s">
        <v>73</v>
      </c>
      <c r="B2570" s="2" t="s">
        <v>247</v>
      </c>
      <c r="C2570" s="2" t="s">
        <v>3</v>
      </c>
      <c r="D2570" s="2" t="s">
        <v>4</v>
      </c>
      <c r="E2570" s="2" t="s">
        <v>88</v>
      </c>
      <c r="F2570" s="2" t="s">
        <v>249</v>
      </c>
      <c r="G2570" s="2" t="s">
        <v>13</v>
      </c>
      <c r="H2570" s="5">
        <v>275</v>
      </c>
      <c r="I2570" s="5">
        <v>69076.429999999993</v>
      </c>
    </row>
    <row r="2571" spans="1:9" outlineLevel="1" x14ac:dyDescent="0.25">
      <c r="A2571" s="2" t="s">
        <v>73</v>
      </c>
      <c r="B2571" s="2" t="s">
        <v>247</v>
      </c>
      <c r="C2571" s="2" t="s">
        <v>3</v>
      </c>
      <c r="D2571" s="2" t="s">
        <v>4</v>
      </c>
      <c r="E2571" s="2" t="s">
        <v>79</v>
      </c>
      <c r="F2571" s="2" t="s">
        <v>253</v>
      </c>
      <c r="G2571" s="2" t="s">
        <v>13</v>
      </c>
      <c r="H2571" s="5">
        <v>120</v>
      </c>
      <c r="I2571" s="5">
        <v>69196.429999999993</v>
      </c>
    </row>
    <row r="2572" spans="1:9" outlineLevel="1" x14ac:dyDescent="0.25">
      <c r="A2572" s="2" t="s">
        <v>73</v>
      </c>
      <c r="B2572" s="2" t="s">
        <v>582</v>
      </c>
      <c r="C2572" s="2" t="s">
        <v>3</v>
      </c>
      <c r="D2572" s="2" t="s">
        <v>4</v>
      </c>
      <c r="E2572" s="2" t="s">
        <v>626</v>
      </c>
      <c r="F2572" s="2" t="s">
        <v>637</v>
      </c>
      <c r="G2572" s="2" t="s">
        <v>157</v>
      </c>
      <c r="H2572" s="5">
        <v>1001</v>
      </c>
      <c r="I2572" s="5">
        <v>70197.429999999993</v>
      </c>
    </row>
    <row r="2573" spans="1:9" outlineLevel="1" x14ac:dyDescent="0.25">
      <c r="A2573" s="2" t="s">
        <v>73</v>
      </c>
      <c r="B2573" s="2" t="s">
        <v>255</v>
      </c>
      <c r="C2573" s="2" t="s">
        <v>3</v>
      </c>
      <c r="D2573" s="2" t="s">
        <v>4</v>
      </c>
      <c r="E2573" s="2" t="s">
        <v>84</v>
      </c>
      <c r="F2573" s="2" t="s">
        <v>257</v>
      </c>
      <c r="G2573" s="2" t="s">
        <v>13</v>
      </c>
      <c r="H2573" s="5">
        <v>650</v>
      </c>
      <c r="I2573" s="5">
        <v>70847.429999999993</v>
      </c>
    </row>
    <row r="2574" spans="1:9" outlineLevel="1" x14ac:dyDescent="0.25">
      <c r="A2574" s="2" t="s">
        <v>73</v>
      </c>
      <c r="B2574" s="2" t="s">
        <v>255</v>
      </c>
      <c r="C2574" s="2" t="s">
        <v>3</v>
      </c>
      <c r="D2574" s="2" t="s">
        <v>4</v>
      </c>
      <c r="E2574" s="2" t="s">
        <v>79</v>
      </c>
      <c r="F2574" s="2" t="s">
        <v>258</v>
      </c>
      <c r="G2574" s="2" t="s">
        <v>13</v>
      </c>
      <c r="H2574" s="5">
        <v>240</v>
      </c>
      <c r="I2574" s="5">
        <v>71087.429999999993</v>
      </c>
    </row>
    <row r="2575" spans="1:9" outlineLevel="1" x14ac:dyDescent="0.25">
      <c r="A2575" s="2" t="s">
        <v>73</v>
      </c>
      <c r="B2575" s="2" t="s">
        <v>255</v>
      </c>
      <c r="C2575" s="2" t="s">
        <v>3</v>
      </c>
      <c r="D2575" s="2" t="s">
        <v>4</v>
      </c>
      <c r="E2575" s="2" t="s">
        <v>88</v>
      </c>
      <c r="F2575" s="2" t="s">
        <v>260</v>
      </c>
      <c r="G2575" s="2" t="s">
        <v>13</v>
      </c>
      <c r="H2575" s="5">
        <v>600</v>
      </c>
      <c r="I2575" s="5">
        <v>71687.429999999993</v>
      </c>
    </row>
    <row r="2576" spans="1:9" outlineLevel="1" x14ac:dyDescent="0.25">
      <c r="A2576" s="2" t="s">
        <v>73</v>
      </c>
      <c r="B2576" s="2" t="s">
        <v>974</v>
      </c>
      <c r="C2576" s="2" t="s">
        <v>3</v>
      </c>
      <c r="D2576" s="2" t="s">
        <v>4</v>
      </c>
      <c r="E2576" s="2" t="s">
        <v>626</v>
      </c>
      <c r="F2576" s="2" t="s">
        <v>637</v>
      </c>
      <c r="G2576" s="2" t="s">
        <v>157</v>
      </c>
      <c r="H2576" s="5">
        <v>44</v>
      </c>
      <c r="I2576" s="5">
        <v>71731.429999999993</v>
      </c>
    </row>
    <row r="2577" spans="1:9" outlineLevel="1" x14ac:dyDescent="0.25">
      <c r="A2577" s="2" t="s">
        <v>73</v>
      </c>
      <c r="B2577" s="2" t="s">
        <v>264</v>
      </c>
      <c r="C2577" s="2" t="s">
        <v>3</v>
      </c>
      <c r="D2577" s="2" t="s">
        <v>4</v>
      </c>
      <c r="E2577" s="2" t="s">
        <v>626</v>
      </c>
      <c r="F2577" s="2" t="s">
        <v>637</v>
      </c>
      <c r="G2577" s="2" t="s">
        <v>157</v>
      </c>
      <c r="H2577" s="5">
        <v>1045</v>
      </c>
      <c r="I2577" s="5">
        <v>72776.429999999993</v>
      </c>
    </row>
    <row r="2578" spans="1:9" outlineLevel="1" x14ac:dyDescent="0.25">
      <c r="A2578" s="2" t="s">
        <v>73</v>
      </c>
      <c r="B2578" s="2" t="s">
        <v>264</v>
      </c>
      <c r="C2578" s="2" t="s">
        <v>3</v>
      </c>
      <c r="D2578" s="2" t="s">
        <v>4</v>
      </c>
      <c r="E2578" s="2" t="s">
        <v>71</v>
      </c>
      <c r="F2578" s="2" t="s">
        <v>266</v>
      </c>
      <c r="G2578" s="2" t="s">
        <v>13</v>
      </c>
      <c r="H2578" s="5">
        <v>888.66</v>
      </c>
      <c r="I2578" s="5">
        <v>73665.09</v>
      </c>
    </row>
    <row r="2579" spans="1:9" ht="23.25" outlineLevel="1" x14ac:dyDescent="0.25">
      <c r="A2579" s="2" t="s">
        <v>73</v>
      </c>
      <c r="B2579" s="2" t="s">
        <v>264</v>
      </c>
      <c r="C2579" s="2" t="s">
        <v>3</v>
      </c>
      <c r="D2579" s="2" t="s">
        <v>4</v>
      </c>
      <c r="E2579" s="2" t="s">
        <v>84</v>
      </c>
      <c r="F2579" s="2" t="s">
        <v>267</v>
      </c>
      <c r="G2579" s="2" t="s">
        <v>13</v>
      </c>
      <c r="H2579" s="5">
        <v>2800</v>
      </c>
      <c r="I2579" s="5">
        <v>76465.09</v>
      </c>
    </row>
    <row r="2580" spans="1:9" outlineLevel="1" x14ac:dyDescent="0.25">
      <c r="A2580" s="2" t="s">
        <v>73</v>
      </c>
      <c r="B2580" s="2" t="s">
        <v>282</v>
      </c>
      <c r="C2580" s="2" t="s">
        <v>3</v>
      </c>
      <c r="D2580" s="2" t="s">
        <v>4</v>
      </c>
      <c r="E2580" s="2" t="s">
        <v>626</v>
      </c>
      <c r="F2580" s="2" t="s">
        <v>637</v>
      </c>
      <c r="G2580" s="2" t="s">
        <v>157</v>
      </c>
      <c r="H2580" s="5">
        <v>29.99</v>
      </c>
      <c r="I2580" s="5">
        <v>76495.08</v>
      </c>
    </row>
    <row r="2581" spans="1:9" outlineLevel="1" x14ac:dyDescent="0.25">
      <c r="A2581" s="2" t="s">
        <v>73</v>
      </c>
      <c r="B2581" s="2" t="s">
        <v>283</v>
      </c>
      <c r="C2581" s="2" t="s">
        <v>3</v>
      </c>
      <c r="D2581" s="2" t="s">
        <v>4</v>
      </c>
      <c r="E2581" s="2" t="s">
        <v>626</v>
      </c>
      <c r="F2581" s="2" t="s">
        <v>637</v>
      </c>
      <c r="G2581" s="2" t="s">
        <v>157</v>
      </c>
      <c r="H2581" s="5">
        <v>1364</v>
      </c>
      <c r="I2581" s="5">
        <v>77859.08</v>
      </c>
    </row>
    <row r="2582" spans="1:9" outlineLevel="1" x14ac:dyDescent="0.25">
      <c r="A2582" s="2" t="s">
        <v>73</v>
      </c>
      <c r="B2582" s="2" t="s">
        <v>283</v>
      </c>
      <c r="C2582" s="2" t="s">
        <v>3</v>
      </c>
      <c r="D2582" s="2" t="s">
        <v>4</v>
      </c>
      <c r="E2582" s="2" t="s">
        <v>86</v>
      </c>
      <c r="F2582" s="2" t="s">
        <v>284</v>
      </c>
      <c r="G2582" s="2" t="s">
        <v>13</v>
      </c>
      <c r="H2582" s="5">
        <v>3250</v>
      </c>
      <c r="I2582" s="5">
        <v>81109.08</v>
      </c>
    </row>
    <row r="2583" spans="1:9" outlineLevel="1" x14ac:dyDescent="0.25">
      <c r="A2583" s="2" t="s">
        <v>73</v>
      </c>
      <c r="B2583" s="2" t="s">
        <v>1022</v>
      </c>
      <c r="C2583" s="2" t="s">
        <v>3</v>
      </c>
      <c r="D2583" s="2" t="s">
        <v>4</v>
      </c>
      <c r="E2583" s="2" t="s">
        <v>626</v>
      </c>
      <c r="F2583" s="2" t="s">
        <v>637</v>
      </c>
      <c r="G2583" s="2" t="s">
        <v>157</v>
      </c>
      <c r="H2583" s="5">
        <v>440</v>
      </c>
      <c r="I2583" s="5">
        <v>81549.08</v>
      </c>
    </row>
    <row r="2584" spans="1:9" outlineLevel="1" x14ac:dyDescent="0.25">
      <c r="A2584" s="2" t="s">
        <v>73</v>
      </c>
      <c r="B2584" s="2" t="s">
        <v>1027</v>
      </c>
      <c r="C2584" s="2" t="s">
        <v>603</v>
      </c>
      <c r="D2584" s="2" t="s">
        <v>4</v>
      </c>
      <c r="E2584" s="2" t="s">
        <v>626</v>
      </c>
      <c r="F2584" s="2" t="s">
        <v>1031</v>
      </c>
      <c r="G2584" s="2" t="s">
        <v>157</v>
      </c>
      <c r="H2584" s="5">
        <v>-440</v>
      </c>
      <c r="I2584" s="5">
        <v>81109.08</v>
      </c>
    </row>
    <row r="2585" spans="1:9" outlineLevel="1" x14ac:dyDescent="0.25">
      <c r="A2585" s="2" t="s">
        <v>73</v>
      </c>
      <c r="B2585" s="2" t="s">
        <v>1034</v>
      </c>
      <c r="C2585" s="2" t="s">
        <v>3</v>
      </c>
      <c r="D2585" s="2" t="s">
        <v>4</v>
      </c>
      <c r="E2585" s="2" t="s">
        <v>1036</v>
      </c>
      <c r="F2585" s="2" t="s">
        <v>1037</v>
      </c>
      <c r="G2585" s="2" t="s">
        <v>157</v>
      </c>
      <c r="H2585" s="5">
        <v>159.99</v>
      </c>
      <c r="I2585" s="5">
        <v>81269.070000000007</v>
      </c>
    </row>
    <row r="2586" spans="1:9" outlineLevel="1" x14ac:dyDescent="0.25">
      <c r="A2586" s="2" t="s">
        <v>73</v>
      </c>
      <c r="B2586" s="2" t="s">
        <v>285</v>
      </c>
      <c r="C2586" s="2" t="s">
        <v>3</v>
      </c>
      <c r="D2586" s="2" t="s">
        <v>4</v>
      </c>
      <c r="E2586" s="2" t="s">
        <v>626</v>
      </c>
      <c r="F2586" s="2" t="s">
        <v>637</v>
      </c>
      <c r="G2586" s="2" t="s">
        <v>157</v>
      </c>
      <c r="H2586" s="5">
        <v>1763.66</v>
      </c>
      <c r="I2586" s="5">
        <v>83032.73000000001</v>
      </c>
    </row>
    <row r="2587" spans="1:9" outlineLevel="1" x14ac:dyDescent="0.25">
      <c r="A2587" s="2" t="s">
        <v>73</v>
      </c>
      <c r="B2587" s="2" t="s">
        <v>285</v>
      </c>
      <c r="C2587" s="2" t="s">
        <v>3</v>
      </c>
      <c r="D2587" s="2" t="s">
        <v>4</v>
      </c>
      <c r="E2587" s="2" t="s">
        <v>626</v>
      </c>
      <c r="F2587" s="2" t="s">
        <v>637</v>
      </c>
      <c r="G2587" s="2" t="s">
        <v>157</v>
      </c>
      <c r="H2587" s="5">
        <v>26.99</v>
      </c>
      <c r="I2587" s="5">
        <v>83059.720000000016</v>
      </c>
    </row>
    <row r="2588" spans="1:9" outlineLevel="1" x14ac:dyDescent="0.25">
      <c r="A2588" s="2" t="s">
        <v>73</v>
      </c>
      <c r="B2588" s="2" t="s">
        <v>285</v>
      </c>
      <c r="C2588" s="2" t="s">
        <v>3</v>
      </c>
      <c r="D2588" s="2" t="s">
        <v>4</v>
      </c>
      <c r="E2588" s="2" t="s">
        <v>626</v>
      </c>
      <c r="F2588" s="2" t="s">
        <v>637</v>
      </c>
      <c r="G2588" s="2" t="s">
        <v>157</v>
      </c>
      <c r="H2588" s="5">
        <v>88</v>
      </c>
      <c r="I2588" s="5">
        <v>83147.720000000016</v>
      </c>
    </row>
    <row r="2589" spans="1:9" outlineLevel="1" x14ac:dyDescent="0.25">
      <c r="A2589" s="2" t="s">
        <v>73</v>
      </c>
      <c r="B2589" s="2" t="s">
        <v>285</v>
      </c>
      <c r="C2589" s="2" t="s">
        <v>3</v>
      </c>
      <c r="D2589" s="2" t="s">
        <v>4</v>
      </c>
      <c r="E2589" s="2" t="s">
        <v>71</v>
      </c>
      <c r="F2589" s="2" t="s">
        <v>286</v>
      </c>
      <c r="G2589" s="2" t="s">
        <v>13</v>
      </c>
      <c r="H2589" s="5">
        <v>2071</v>
      </c>
      <c r="I2589" s="5">
        <v>85218.720000000016</v>
      </c>
    </row>
    <row r="2590" spans="1:9" outlineLevel="1" x14ac:dyDescent="0.25">
      <c r="A2590" s="2" t="s">
        <v>73</v>
      </c>
      <c r="B2590" s="2" t="s">
        <v>285</v>
      </c>
      <c r="C2590" s="2" t="s">
        <v>3</v>
      </c>
      <c r="D2590" s="2" t="s">
        <v>4</v>
      </c>
      <c r="E2590" s="2" t="s">
        <v>86</v>
      </c>
      <c r="F2590" s="2" t="s">
        <v>287</v>
      </c>
      <c r="G2590" s="2" t="s">
        <v>13</v>
      </c>
      <c r="H2590" s="5">
        <v>5100</v>
      </c>
      <c r="I2590" s="5">
        <v>90318.720000000016</v>
      </c>
    </row>
    <row r="2591" spans="1:9" ht="23.25" outlineLevel="1" x14ac:dyDescent="0.25">
      <c r="A2591" s="2" t="s">
        <v>73</v>
      </c>
      <c r="B2591" s="2" t="s">
        <v>285</v>
      </c>
      <c r="C2591" s="2" t="s">
        <v>3</v>
      </c>
      <c r="D2591" s="2" t="s">
        <v>4</v>
      </c>
      <c r="E2591" s="2" t="s">
        <v>84</v>
      </c>
      <c r="F2591" s="2" t="s">
        <v>288</v>
      </c>
      <c r="G2591" s="2" t="s">
        <v>13</v>
      </c>
      <c r="H2591" s="5">
        <v>3874</v>
      </c>
      <c r="I2591" s="5">
        <v>94192.720000000016</v>
      </c>
    </row>
    <row r="2592" spans="1:9" outlineLevel="1" x14ac:dyDescent="0.25">
      <c r="A2592" s="2" t="s">
        <v>73</v>
      </c>
      <c r="B2592" s="2" t="s">
        <v>292</v>
      </c>
      <c r="C2592" s="2" t="s">
        <v>3</v>
      </c>
      <c r="D2592" s="2" t="s">
        <v>4</v>
      </c>
      <c r="E2592" s="2" t="s">
        <v>626</v>
      </c>
      <c r="F2592" s="2" t="s">
        <v>637</v>
      </c>
      <c r="G2592" s="2" t="s">
        <v>157</v>
      </c>
      <c r="H2592" s="5">
        <v>29.99</v>
      </c>
      <c r="I2592" s="5">
        <v>94222.710000000021</v>
      </c>
    </row>
    <row r="2593" spans="1:9" outlineLevel="1" x14ac:dyDescent="0.25">
      <c r="A2593" s="2" t="s">
        <v>73</v>
      </c>
      <c r="B2593" s="2" t="s">
        <v>292</v>
      </c>
      <c r="C2593" s="2" t="s">
        <v>3</v>
      </c>
      <c r="D2593" s="2" t="s">
        <v>4</v>
      </c>
      <c r="E2593" s="2" t="s">
        <v>293</v>
      </c>
      <c r="F2593" s="2" t="s">
        <v>294</v>
      </c>
      <c r="G2593" s="2" t="s">
        <v>13</v>
      </c>
      <c r="H2593" s="5">
        <v>2100</v>
      </c>
      <c r="I2593" s="5">
        <v>96322.710000000021</v>
      </c>
    </row>
    <row r="2594" spans="1:9" outlineLevel="1" x14ac:dyDescent="0.25">
      <c r="A2594" s="2" t="s">
        <v>73</v>
      </c>
      <c r="B2594" s="2" t="s">
        <v>1089</v>
      </c>
      <c r="C2594" s="2" t="s">
        <v>3</v>
      </c>
      <c r="D2594" s="2" t="s">
        <v>4</v>
      </c>
      <c r="E2594" s="2" t="s">
        <v>626</v>
      </c>
      <c r="F2594" s="2" t="s">
        <v>637</v>
      </c>
      <c r="G2594" s="2" t="s">
        <v>157</v>
      </c>
      <c r="H2594" s="5">
        <v>3291.75</v>
      </c>
      <c r="I2594" s="5">
        <v>99614.460000000021</v>
      </c>
    </row>
    <row r="2595" spans="1:9" outlineLevel="1" x14ac:dyDescent="0.25">
      <c r="A2595" s="2" t="s">
        <v>73</v>
      </c>
      <c r="B2595" s="2" t="s">
        <v>1089</v>
      </c>
      <c r="C2595" s="2" t="s">
        <v>3</v>
      </c>
      <c r="D2595" s="2" t="s">
        <v>4</v>
      </c>
      <c r="E2595" s="2" t="s">
        <v>626</v>
      </c>
      <c r="F2595" s="2" t="s">
        <v>637</v>
      </c>
      <c r="G2595" s="2" t="s">
        <v>157</v>
      </c>
      <c r="H2595" s="5">
        <v>29.99</v>
      </c>
      <c r="I2595" s="5">
        <v>99644.450000000026</v>
      </c>
    </row>
    <row r="2596" spans="1:9" outlineLevel="1" x14ac:dyDescent="0.25">
      <c r="A2596" s="2" t="s">
        <v>73</v>
      </c>
      <c r="B2596" s="2" t="s">
        <v>1109</v>
      </c>
      <c r="C2596" s="2" t="s">
        <v>3</v>
      </c>
      <c r="D2596" s="2" t="s">
        <v>4</v>
      </c>
      <c r="E2596" s="2" t="s">
        <v>626</v>
      </c>
      <c r="F2596" s="2" t="s">
        <v>637</v>
      </c>
      <c r="G2596" s="2" t="s">
        <v>157</v>
      </c>
      <c r="H2596" s="5">
        <v>4674.09</v>
      </c>
      <c r="I2596" s="5">
        <v>104318.54000000002</v>
      </c>
    </row>
    <row r="2597" spans="1:9" outlineLevel="1" x14ac:dyDescent="0.25">
      <c r="A2597" s="2" t="s">
        <v>73</v>
      </c>
      <c r="B2597" s="2" t="s">
        <v>302</v>
      </c>
      <c r="C2597" s="2" t="s">
        <v>3</v>
      </c>
      <c r="D2597" s="2" t="s">
        <v>4</v>
      </c>
      <c r="E2597" s="2" t="s">
        <v>626</v>
      </c>
      <c r="F2597" s="2" t="s">
        <v>637</v>
      </c>
      <c r="G2597" s="2" t="s">
        <v>157</v>
      </c>
      <c r="H2597" s="5">
        <v>3377</v>
      </c>
      <c r="I2597" s="5">
        <v>107695.54000000002</v>
      </c>
    </row>
    <row r="2598" spans="1:9" outlineLevel="1" x14ac:dyDescent="0.25">
      <c r="A2598" s="2" t="s">
        <v>73</v>
      </c>
      <c r="B2598" s="2" t="s">
        <v>1136</v>
      </c>
      <c r="C2598" s="2" t="s">
        <v>3</v>
      </c>
      <c r="D2598" s="2" t="s">
        <v>4</v>
      </c>
      <c r="E2598" s="2" t="s">
        <v>626</v>
      </c>
      <c r="F2598" s="2" t="s">
        <v>637</v>
      </c>
      <c r="G2598" s="2" t="s">
        <v>157</v>
      </c>
      <c r="H2598" s="5">
        <v>29.99</v>
      </c>
      <c r="I2598" s="5">
        <v>107725.53000000003</v>
      </c>
    </row>
    <row r="2599" spans="1:9" outlineLevel="1" x14ac:dyDescent="0.25">
      <c r="A2599" s="2" t="s">
        <v>73</v>
      </c>
      <c r="B2599" s="2" t="s">
        <v>1143</v>
      </c>
      <c r="C2599" s="2" t="s">
        <v>3</v>
      </c>
      <c r="D2599" s="2" t="s">
        <v>4</v>
      </c>
      <c r="E2599" s="2" t="s">
        <v>626</v>
      </c>
      <c r="F2599" s="2" t="s">
        <v>637</v>
      </c>
      <c r="G2599" s="2" t="s">
        <v>157</v>
      </c>
      <c r="H2599" s="5">
        <v>761.2</v>
      </c>
      <c r="I2599" s="5">
        <v>108486.73000000003</v>
      </c>
    </row>
    <row r="2600" spans="1:9" outlineLevel="1" x14ac:dyDescent="0.25">
      <c r="A2600" s="2" t="s">
        <v>73</v>
      </c>
      <c r="B2600" s="2" t="s">
        <v>1157</v>
      </c>
      <c r="C2600" s="2" t="s">
        <v>3</v>
      </c>
      <c r="D2600" s="2" t="s">
        <v>4</v>
      </c>
      <c r="E2600" s="2" t="s">
        <v>626</v>
      </c>
      <c r="F2600" s="2" t="s">
        <v>637</v>
      </c>
      <c r="G2600" s="2" t="s">
        <v>157</v>
      </c>
      <c r="H2600" s="5">
        <v>220</v>
      </c>
      <c r="I2600" s="5">
        <v>108706.73000000003</v>
      </c>
    </row>
    <row r="2601" spans="1:9" outlineLevel="1" x14ac:dyDescent="0.25">
      <c r="A2601" s="2" t="s">
        <v>73</v>
      </c>
      <c r="B2601" s="2" t="s">
        <v>320</v>
      </c>
      <c r="C2601" s="2" t="s">
        <v>3</v>
      </c>
      <c r="D2601" s="2" t="s">
        <v>4</v>
      </c>
      <c r="E2601" s="2" t="s">
        <v>86</v>
      </c>
      <c r="F2601" s="2" t="s">
        <v>321</v>
      </c>
      <c r="G2601" s="2" t="s">
        <v>13</v>
      </c>
      <c r="H2601" s="5">
        <v>4800</v>
      </c>
      <c r="I2601" s="5">
        <v>113506.73000000003</v>
      </c>
    </row>
    <row r="2602" spans="1:9" outlineLevel="1" x14ac:dyDescent="0.25">
      <c r="A2602" s="2" t="s">
        <v>73</v>
      </c>
      <c r="B2602" s="2" t="s">
        <v>320</v>
      </c>
      <c r="C2602" s="2" t="s">
        <v>3</v>
      </c>
      <c r="D2602" s="2" t="s">
        <v>4</v>
      </c>
      <c r="E2602" s="2" t="s">
        <v>626</v>
      </c>
      <c r="F2602" s="2" t="s">
        <v>637</v>
      </c>
      <c r="G2602" s="2" t="s">
        <v>157</v>
      </c>
      <c r="H2602" s="5">
        <v>2296.25</v>
      </c>
      <c r="I2602" s="5">
        <v>115802.98000000003</v>
      </c>
    </row>
    <row r="2603" spans="1:9" outlineLevel="1" x14ac:dyDescent="0.25">
      <c r="A2603" s="2" t="s">
        <v>73</v>
      </c>
      <c r="B2603" s="2" t="s">
        <v>322</v>
      </c>
      <c r="C2603" s="2" t="s">
        <v>3</v>
      </c>
      <c r="D2603" s="2" t="s">
        <v>4</v>
      </c>
      <c r="E2603" s="2" t="s">
        <v>4</v>
      </c>
      <c r="F2603" s="2" t="s">
        <v>323</v>
      </c>
      <c r="G2603" s="2" t="s">
        <v>13</v>
      </c>
      <c r="H2603" s="5">
        <v>700</v>
      </c>
      <c r="I2603" s="5">
        <v>116502.98000000003</v>
      </c>
    </row>
    <row r="2604" spans="1:9" outlineLevel="1" x14ac:dyDescent="0.25">
      <c r="A2604" s="2" t="s">
        <v>73</v>
      </c>
      <c r="B2604" s="2" t="s">
        <v>324</v>
      </c>
      <c r="C2604" s="2" t="s">
        <v>3</v>
      </c>
      <c r="D2604" s="2" t="s">
        <v>4</v>
      </c>
      <c r="E2604" s="2" t="s">
        <v>4</v>
      </c>
      <c r="F2604" s="2" t="s">
        <v>325</v>
      </c>
      <c r="G2604" s="2" t="s">
        <v>13</v>
      </c>
      <c r="H2604" s="5">
        <v>200.68</v>
      </c>
      <c r="I2604" s="5">
        <v>116703.66000000002</v>
      </c>
    </row>
    <row r="2605" spans="1:9" outlineLevel="1" x14ac:dyDescent="0.25">
      <c r="A2605" s="2" t="s">
        <v>73</v>
      </c>
      <c r="B2605" s="2" t="s">
        <v>326</v>
      </c>
      <c r="C2605" s="2" t="s">
        <v>3</v>
      </c>
      <c r="D2605" s="2" t="s">
        <v>4</v>
      </c>
      <c r="E2605" s="2" t="s">
        <v>71</v>
      </c>
      <c r="F2605" s="2" t="s">
        <v>327</v>
      </c>
      <c r="G2605" s="2" t="s">
        <v>13</v>
      </c>
      <c r="H2605" s="5">
        <v>1450</v>
      </c>
      <c r="I2605" s="5">
        <v>118153.66000000002</v>
      </c>
    </row>
    <row r="2606" spans="1:9" outlineLevel="1" x14ac:dyDescent="0.25">
      <c r="A2606" s="2" t="s">
        <v>73</v>
      </c>
      <c r="B2606" s="2" t="s">
        <v>330</v>
      </c>
      <c r="C2606" s="2" t="s">
        <v>3</v>
      </c>
      <c r="D2606" s="2" t="s">
        <v>4</v>
      </c>
      <c r="E2606" s="2" t="s">
        <v>331</v>
      </c>
      <c r="F2606" s="2" t="s">
        <v>332</v>
      </c>
      <c r="G2606" s="2" t="s">
        <v>13</v>
      </c>
      <c r="H2606" s="5">
        <v>360</v>
      </c>
      <c r="I2606" s="5">
        <v>118513.66000000002</v>
      </c>
    </row>
    <row r="2607" spans="1:9" outlineLevel="1" x14ac:dyDescent="0.25">
      <c r="A2607" s="2" t="s">
        <v>73</v>
      </c>
      <c r="B2607" s="2" t="s">
        <v>330</v>
      </c>
      <c r="C2607" s="2" t="s">
        <v>3</v>
      </c>
      <c r="D2607" s="2" t="s">
        <v>4</v>
      </c>
      <c r="E2607" s="2" t="s">
        <v>4</v>
      </c>
      <c r="F2607" s="2" t="s">
        <v>334</v>
      </c>
      <c r="G2607" s="2" t="s">
        <v>13</v>
      </c>
      <c r="H2607" s="5">
        <v>1000</v>
      </c>
      <c r="I2607" s="5">
        <v>119513.66000000002</v>
      </c>
    </row>
    <row r="2608" spans="1:9" outlineLevel="1" x14ac:dyDescent="0.25">
      <c r="A2608" s="2" t="s">
        <v>73</v>
      </c>
      <c r="B2608" s="2" t="s">
        <v>330</v>
      </c>
      <c r="C2608" s="2" t="s">
        <v>3</v>
      </c>
      <c r="D2608" s="2" t="s">
        <v>4</v>
      </c>
      <c r="E2608" s="2" t="s">
        <v>626</v>
      </c>
      <c r="F2608" s="2" t="s">
        <v>637</v>
      </c>
      <c r="G2608" s="2" t="s">
        <v>157</v>
      </c>
      <c r="H2608" s="5">
        <v>1150.05</v>
      </c>
      <c r="I2608" s="5">
        <v>120663.71000000002</v>
      </c>
    </row>
    <row r="2609" spans="1:9" outlineLevel="1" x14ac:dyDescent="0.25">
      <c r="A2609" s="2" t="s">
        <v>73</v>
      </c>
      <c r="B2609" s="2" t="s">
        <v>1186</v>
      </c>
      <c r="C2609" s="2" t="s">
        <v>3</v>
      </c>
      <c r="D2609" s="2" t="s">
        <v>4</v>
      </c>
      <c r="E2609" s="2" t="s">
        <v>1188</v>
      </c>
      <c r="F2609" s="2" t="s">
        <v>1189</v>
      </c>
      <c r="G2609" s="2" t="s">
        <v>157</v>
      </c>
      <c r="H2609" s="5">
        <v>33473.5</v>
      </c>
      <c r="I2609" s="5">
        <v>154137.21000000002</v>
      </c>
    </row>
    <row r="2610" spans="1:9" outlineLevel="1" x14ac:dyDescent="0.25">
      <c r="A2610" s="2" t="s">
        <v>73</v>
      </c>
      <c r="B2610" s="2" t="s">
        <v>335</v>
      </c>
      <c r="C2610" s="2" t="s">
        <v>3</v>
      </c>
      <c r="D2610" s="2" t="s">
        <v>4</v>
      </c>
      <c r="E2610" s="2" t="s">
        <v>4</v>
      </c>
      <c r="F2610" s="2" t="s">
        <v>1197</v>
      </c>
      <c r="G2610" s="2" t="s">
        <v>157</v>
      </c>
      <c r="H2610" s="5">
        <v>50</v>
      </c>
      <c r="I2610" s="5">
        <v>154187.21000000002</v>
      </c>
    </row>
    <row r="2611" spans="1:9" outlineLevel="1" x14ac:dyDescent="0.25">
      <c r="A2611" s="2" t="s">
        <v>73</v>
      </c>
      <c r="B2611" s="2" t="s">
        <v>1201</v>
      </c>
      <c r="C2611" s="2" t="s">
        <v>3</v>
      </c>
      <c r="D2611" s="2" t="s">
        <v>4</v>
      </c>
      <c r="E2611" s="2" t="s">
        <v>626</v>
      </c>
      <c r="F2611" s="2" t="s">
        <v>637</v>
      </c>
      <c r="G2611" s="2" t="s">
        <v>157</v>
      </c>
      <c r="H2611" s="5">
        <v>29.99</v>
      </c>
      <c r="I2611" s="5">
        <v>154217.20000000001</v>
      </c>
    </row>
    <row r="2612" spans="1:9" outlineLevel="1" x14ac:dyDescent="0.25">
      <c r="A2612" s="2" t="s">
        <v>73</v>
      </c>
      <c r="B2612" s="2" t="s">
        <v>1202</v>
      </c>
      <c r="C2612" s="2" t="s">
        <v>3</v>
      </c>
      <c r="D2612" s="2" t="s">
        <v>4</v>
      </c>
      <c r="E2612" s="2" t="s">
        <v>626</v>
      </c>
      <c r="F2612" s="2" t="s">
        <v>637</v>
      </c>
      <c r="G2612" s="2" t="s">
        <v>157</v>
      </c>
      <c r="H2612" s="5">
        <v>506</v>
      </c>
      <c r="I2612" s="5">
        <v>154723.20000000001</v>
      </c>
    </row>
    <row r="2613" spans="1:9" outlineLevel="1" x14ac:dyDescent="0.25">
      <c r="A2613" s="2" t="s">
        <v>73</v>
      </c>
      <c r="B2613" s="2" t="s">
        <v>347</v>
      </c>
      <c r="C2613" s="2" t="s">
        <v>3</v>
      </c>
      <c r="D2613" s="2" t="s">
        <v>4</v>
      </c>
      <c r="E2613" s="2" t="s">
        <v>355</v>
      </c>
      <c r="F2613" s="2" t="s">
        <v>4</v>
      </c>
      <c r="G2613" s="2" t="s">
        <v>157</v>
      </c>
      <c r="H2613" s="5">
        <v>700</v>
      </c>
      <c r="I2613" s="5">
        <v>155423.20000000001</v>
      </c>
    </row>
    <row r="2614" spans="1:9" outlineLevel="1" x14ac:dyDescent="0.25">
      <c r="A2614" s="2" t="s">
        <v>73</v>
      </c>
      <c r="B2614" s="2" t="s">
        <v>349</v>
      </c>
      <c r="C2614" s="2" t="s">
        <v>3</v>
      </c>
      <c r="D2614" s="2" t="s">
        <v>4</v>
      </c>
      <c r="E2614" s="2" t="s">
        <v>1211</v>
      </c>
      <c r="F2614" s="2" t="s">
        <v>4</v>
      </c>
      <c r="G2614" s="2" t="s">
        <v>157</v>
      </c>
      <c r="H2614" s="5">
        <v>508.25</v>
      </c>
      <c r="I2614" s="5">
        <v>155931.45000000001</v>
      </c>
    </row>
    <row r="2615" spans="1:9" outlineLevel="1" x14ac:dyDescent="0.25">
      <c r="A2615" s="2" t="s">
        <v>73</v>
      </c>
      <c r="B2615" s="2" t="s">
        <v>354</v>
      </c>
      <c r="C2615" s="2" t="s">
        <v>3</v>
      </c>
      <c r="D2615" s="2" t="s">
        <v>4</v>
      </c>
      <c r="E2615" s="2" t="s">
        <v>355</v>
      </c>
      <c r="F2615" s="2" t="s">
        <v>356</v>
      </c>
      <c r="G2615" s="2" t="s">
        <v>13</v>
      </c>
      <c r="H2615" s="5">
        <v>700</v>
      </c>
      <c r="I2615" s="5">
        <v>156631.45000000001</v>
      </c>
    </row>
    <row r="2616" spans="1:9" outlineLevel="1" x14ac:dyDescent="0.25">
      <c r="A2616" s="2" t="s">
        <v>73</v>
      </c>
      <c r="B2616" s="2" t="s">
        <v>1241</v>
      </c>
      <c r="C2616" s="2" t="s">
        <v>3</v>
      </c>
      <c r="D2616" s="2" t="s">
        <v>4</v>
      </c>
      <c r="E2616" s="2" t="s">
        <v>626</v>
      </c>
      <c r="F2616" s="2" t="s">
        <v>637</v>
      </c>
      <c r="G2616" s="2" t="s">
        <v>157</v>
      </c>
      <c r="H2616" s="5">
        <v>558.29999999999995</v>
      </c>
      <c r="I2616" s="5">
        <v>157189.75</v>
      </c>
    </row>
    <row r="2617" spans="1:9" outlineLevel="1" x14ac:dyDescent="0.25">
      <c r="A2617" s="2" t="s">
        <v>73</v>
      </c>
      <c r="B2617" s="2" t="s">
        <v>1241</v>
      </c>
      <c r="C2617" s="2" t="s">
        <v>3</v>
      </c>
      <c r="D2617" s="2" t="s">
        <v>4</v>
      </c>
      <c r="E2617" s="2" t="s">
        <v>626</v>
      </c>
      <c r="F2617" s="2" t="s">
        <v>637</v>
      </c>
      <c r="G2617" s="2" t="s">
        <v>157</v>
      </c>
      <c r="H2617" s="5">
        <v>1650</v>
      </c>
      <c r="I2617" s="5">
        <v>158839.75</v>
      </c>
    </row>
    <row r="2618" spans="1:9" outlineLevel="1" x14ac:dyDescent="0.25">
      <c r="A2618" s="2" t="s">
        <v>73</v>
      </c>
      <c r="B2618" s="2" t="s">
        <v>1241</v>
      </c>
      <c r="C2618" s="2" t="s">
        <v>3</v>
      </c>
      <c r="D2618" s="2" t="s">
        <v>4</v>
      </c>
      <c r="E2618" s="2" t="s">
        <v>626</v>
      </c>
      <c r="F2618" s="2" t="s">
        <v>637</v>
      </c>
      <c r="G2618" s="2" t="s">
        <v>157</v>
      </c>
      <c r="H2618" s="5">
        <v>1122</v>
      </c>
      <c r="I2618" s="5">
        <v>159961.75</v>
      </c>
    </row>
    <row r="2619" spans="1:9" outlineLevel="1" x14ac:dyDescent="0.25">
      <c r="A2619" s="2" t="s">
        <v>73</v>
      </c>
      <c r="B2619" s="2" t="s">
        <v>1249</v>
      </c>
      <c r="C2619" s="2" t="s">
        <v>3</v>
      </c>
      <c r="D2619" s="2" t="s">
        <v>4</v>
      </c>
      <c r="E2619" s="2" t="s">
        <v>626</v>
      </c>
      <c r="F2619" s="2" t="s">
        <v>637</v>
      </c>
      <c r="G2619" s="2" t="s">
        <v>157</v>
      </c>
      <c r="H2619" s="5">
        <v>110</v>
      </c>
      <c r="I2619" s="5">
        <v>160071.75</v>
      </c>
    </row>
    <row r="2620" spans="1:9" outlineLevel="1" x14ac:dyDescent="0.25">
      <c r="A2620" s="2" t="s">
        <v>73</v>
      </c>
      <c r="B2620" s="2" t="s">
        <v>369</v>
      </c>
      <c r="C2620" s="2" t="s">
        <v>3</v>
      </c>
      <c r="D2620" s="2" t="s">
        <v>4</v>
      </c>
      <c r="E2620" s="2" t="s">
        <v>4</v>
      </c>
      <c r="F2620" s="2" t="s">
        <v>370</v>
      </c>
      <c r="G2620" s="2" t="s">
        <v>13</v>
      </c>
      <c r="H2620" s="5">
        <v>600</v>
      </c>
      <c r="I2620" s="5">
        <v>160671.75</v>
      </c>
    </row>
    <row r="2621" spans="1:9" outlineLevel="1" x14ac:dyDescent="0.25">
      <c r="A2621" s="2" t="s">
        <v>73</v>
      </c>
      <c r="B2621" s="2" t="s">
        <v>369</v>
      </c>
      <c r="C2621" s="2" t="s">
        <v>3</v>
      </c>
      <c r="D2621" s="2" t="s">
        <v>4</v>
      </c>
      <c r="E2621" s="2" t="s">
        <v>4</v>
      </c>
      <c r="F2621" s="2" t="s">
        <v>371</v>
      </c>
      <c r="G2621" s="2" t="s">
        <v>13</v>
      </c>
      <c r="H2621" s="5">
        <v>1000</v>
      </c>
      <c r="I2621" s="5">
        <v>161671.75</v>
      </c>
    </row>
    <row r="2622" spans="1:9" outlineLevel="1" x14ac:dyDescent="0.25">
      <c r="A2622" s="2" t="s">
        <v>73</v>
      </c>
      <c r="B2622" s="2" t="s">
        <v>369</v>
      </c>
      <c r="C2622" s="2" t="s">
        <v>3</v>
      </c>
      <c r="D2622" s="2" t="s">
        <v>4</v>
      </c>
      <c r="E2622" s="2" t="s">
        <v>626</v>
      </c>
      <c r="F2622" s="2" t="s">
        <v>637</v>
      </c>
      <c r="G2622" s="2" t="s">
        <v>157</v>
      </c>
      <c r="H2622" s="5">
        <v>506</v>
      </c>
      <c r="I2622" s="5">
        <v>162177.75</v>
      </c>
    </row>
    <row r="2623" spans="1:9" outlineLevel="1" x14ac:dyDescent="0.25">
      <c r="A2623" s="2" t="s">
        <v>73</v>
      </c>
      <c r="B2623" s="2" t="s">
        <v>369</v>
      </c>
      <c r="C2623" s="2" t="s">
        <v>3</v>
      </c>
      <c r="D2623" s="2" t="s">
        <v>4</v>
      </c>
      <c r="E2623" s="2" t="s">
        <v>626</v>
      </c>
      <c r="F2623" s="2" t="s">
        <v>637</v>
      </c>
      <c r="G2623" s="2" t="s">
        <v>157</v>
      </c>
      <c r="H2623" s="5">
        <v>1496</v>
      </c>
      <c r="I2623" s="5">
        <v>163673.75</v>
      </c>
    </row>
    <row r="2624" spans="1:9" outlineLevel="1" x14ac:dyDescent="0.25">
      <c r="A2624" s="2" t="s">
        <v>73</v>
      </c>
      <c r="B2624" s="2" t="s">
        <v>1256</v>
      </c>
      <c r="C2624" s="2" t="s">
        <v>3</v>
      </c>
      <c r="D2624" s="2" t="s">
        <v>4</v>
      </c>
      <c r="E2624" s="2" t="s">
        <v>626</v>
      </c>
      <c r="F2624" s="2" t="s">
        <v>637</v>
      </c>
      <c r="G2624" s="2" t="s">
        <v>157</v>
      </c>
      <c r="H2624" s="5">
        <v>3850</v>
      </c>
      <c r="I2624" s="5">
        <v>167523.75</v>
      </c>
    </row>
    <row r="2625" spans="1:9" outlineLevel="1" x14ac:dyDescent="0.25">
      <c r="A2625" s="2" t="s">
        <v>73</v>
      </c>
      <c r="B2625" s="2" t="s">
        <v>372</v>
      </c>
      <c r="C2625" s="2" t="s">
        <v>3</v>
      </c>
      <c r="D2625" s="2" t="s">
        <v>4</v>
      </c>
      <c r="E2625" s="2" t="s">
        <v>4</v>
      </c>
      <c r="F2625" s="2" t="s">
        <v>373</v>
      </c>
      <c r="G2625" s="2" t="s">
        <v>13</v>
      </c>
      <c r="H2625" s="5">
        <v>250</v>
      </c>
      <c r="I2625" s="5">
        <v>167773.75</v>
      </c>
    </row>
    <row r="2626" spans="1:9" outlineLevel="1" x14ac:dyDescent="0.25">
      <c r="A2626" s="2" t="s">
        <v>73</v>
      </c>
      <c r="B2626" s="2" t="s">
        <v>375</v>
      </c>
      <c r="C2626" s="2" t="s">
        <v>3</v>
      </c>
      <c r="D2626" s="2" t="s">
        <v>4</v>
      </c>
      <c r="E2626" s="2" t="s">
        <v>626</v>
      </c>
      <c r="F2626" s="2" t="s">
        <v>637</v>
      </c>
      <c r="G2626" s="2" t="s">
        <v>157</v>
      </c>
      <c r="H2626" s="5">
        <v>3850</v>
      </c>
      <c r="I2626" s="5">
        <v>171623.75</v>
      </c>
    </row>
    <row r="2627" spans="1:9" outlineLevel="1" x14ac:dyDescent="0.25">
      <c r="A2627" s="2" t="s">
        <v>73</v>
      </c>
      <c r="B2627" s="2" t="s">
        <v>1262</v>
      </c>
      <c r="C2627" s="2" t="s">
        <v>3</v>
      </c>
      <c r="D2627" s="2" t="s">
        <v>4</v>
      </c>
      <c r="E2627" s="2" t="s">
        <v>626</v>
      </c>
      <c r="F2627" s="2" t="s">
        <v>637</v>
      </c>
      <c r="G2627" s="2" t="s">
        <v>157</v>
      </c>
      <c r="H2627" s="5">
        <v>506</v>
      </c>
      <c r="I2627" s="5">
        <v>172129.75</v>
      </c>
    </row>
    <row r="2628" spans="1:9" outlineLevel="1" x14ac:dyDescent="0.25">
      <c r="A2628" s="2" t="s">
        <v>73</v>
      </c>
      <c r="B2628" s="2" t="s">
        <v>1262</v>
      </c>
      <c r="C2628" s="2" t="s">
        <v>3</v>
      </c>
      <c r="D2628" s="2" t="s">
        <v>4</v>
      </c>
      <c r="E2628" s="2" t="s">
        <v>626</v>
      </c>
      <c r="F2628" s="2" t="s">
        <v>637</v>
      </c>
      <c r="G2628" s="2" t="s">
        <v>157</v>
      </c>
      <c r="H2628" s="5">
        <v>3740</v>
      </c>
      <c r="I2628" s="5">
        <v>175869.75</v>
      </c>
    </row>
    <row r="2629" spans="1:9" outlineLevel="1" x14ac:dyDescent="0.25">
      <c r="A2629" s="2" t="s">
        <v>73</v>
      </c>
      <c r="B2629" s="2" t="s">
        <v>377</v>
      </c>
      <c r="C2629" s="2" t="s">
        <v>3</v>
      </c>
      <c r="D2629" s="2" t="s">
        <v>4</v>
      </c>
      <c r="E2629" s="2" t="s">
        <v>4</v>
      </c>
      <c r="F2629" s="2" t="s">
        <v>378</v>
      </c>
      <c r="G2629" s="2" t="s">
        <v>13</v>
      </c>
      <c r="H2629" s="5">
        <v>600</v>
      </c>
      <c r="I2629" s="5">
        <v>176469.75</v>
      </c>
    </row>
    <row r="2630" spans="1:9" outlineLevel="1" x14ac:dyDescent="0.25">
      <c r="A2630" s="2" t="s">
        <v>73</v>
      </c>
      <c r="B2630" s="2" t="s">
        <v>377</v>
      </c>
      <c r="C2630" s="2" t="s">
        <v>3</v>
      </c>
      <c r="D2630" s="2" t="s">
        <v>4</v>
      </c>
      <c r="E2630" s="2" t="s">
        <v>4</v>
      </c>
      <c r="F2630" s="2" t="s">
        <v>379</v>
      </c>
      <c r="G2630" s="2" t="s">
        <v>13</v>
      </c>
      <c r="H2630" s="5">
        <v>1000</v>
      </c>
      <c r="I2630" s="5">
        <v>177469.75</v>
      </c>
    </row>
    <row r="2631" spans="1:9" outlineLevel="1" x14ac:dyDescent="0.25">
      <c r="A2631" s="2" t="s">
        <v>73</v>
      </c>
      <c r="B2631" s="2" t="s">
        <v>377</v>
      </c>
      <c r="C2631" s="2" t="s">
        <v>3</v>
      </c>
      <c r="D2631" s="2" t="s">
        <v>4</v>
      </c>
      <c r="E2631" s="2" t="s">
        <v>4</v>
      </c>
      <c r="F2631" s="2" t="s">
        <v>380</v>
      </c>
      <c r="G2631" s="2" t="s">
        <v>13</v>
      </c>
      <c r="H2631" s="5">
        <v>250</v>
      </c>
      <c r="I2631" s="5">
        <v>177719.75</v>
      </c>
    </row>
    <row r="2632" spans="1:9" outlineLevel="1" x14ac:dyDescent="0.25">
      <c r="A2632" s="2" t="s">
        <v>73</v>
      </c>
      <c r="B2632" s="2" t="s">
        <v>1265</v>
      </c>
      <c r="C2632" s="2" t="s">
        <v>3</v>
      </c>
      <c r="D2632" s="2" t="s">
        <v>4</v>
      </c>
      <c r="E2632" s="2" t="s">
        <v>1188</v>
      </c>
      <c r="F2632" s="2" t="s">
        <v>1189</v>
      </c>
      <c r="G2632" s="2" t="s">
        <v>157</v>
      </c>
      <c r="H2632" s="5">
        <v>2430</v>
      </c>
      <c r="I2632" s="5">
        <v>180149.75</v>
      </c>
    </row>
    <row r="2633" spans="1:9" outlineLevel="1" x14ac:dyDescent="0.25">
      <c r="A2633" s="2" t="s">
        <v>73</v>
      </c>
      <c r="B2633" s="2" t="s">
        <v>392</v>
      </c>
      <c r="C2633" s="2" t="s">
        <v>3</v>
      </c>
      <c r="D2633" s="2" t="s">
        <v>4</v>
      </c>
      <c r="E2633" s="2" t="s">
        <v>626</v>
      </c>
      <c r="F2633" s="2" t="s">
        <v>637</v>
      </c>
      <c r="G2633" s="2" t="s">
        <v>157</v>
      </c>
      <c r="H2633" s="5">
        <v>1496</v>
      </c>
      <c r="I2633" s="5">
        <v>181645.75</v>
      </c>
    </row>
    <row r="2634" spans="1:9" outlineLevel="1" x14ac:dyDescent="0.25">
      <c r="A2634" s="2" t="s">
        <v>73</v>
      </c>
      <c r="B2634" s="2" t="s">
        <v>394</v>
      </c>
      <c r="C2634" s="2" t="s">
        <v>3</v>
      </c>
      <c r="D2634" s="2" t="s">
        <v>4</v>
      </c>
      <c r="E2634" s="2" t="s">
        <v>4</v>
      </c>
      <c r="F2634" s="2" t="s">
        <v>395</v>
      </c>
      <c r="G2634" s="2" t="s">
        <v>13</v>
      </c>
      <c r="H2634" s="5">
        <v>250</v>
      </c>
      <c r="I2634" s="5">
        <v>181895.75</v>
      </c>
    </row>
    <row r="2635" spans="1:9" outlineLevel="1" x14ac:dyDescent="0.25">
      <c r="A2635" s="2" t="s">
        <v>73</v>
      </c>
      <c r="B2635" s="2" t="s">
        <v>394</v>
      </c>
      <c r="C2635" s="2" t="s">
        <v>3</v>
      </c>
      <c r="D2635" s="2" t="s">
        <v>4</v>
      </c>
      <c r="E2635" s="2" t="s">
        <v>4</v>
      </c>
      <c r="F2635" s="2" t="s">
        <v>396</v>
      </c>
      <c r="G2635" s="2" t="s">
        <v>13</v>
      </c>
      <c r="H2635" s="5">
        <v>1000</v>
      </c>
      <c r="I2635" s="5">
        <v>182895.75</v>
      </c>
    </row>
    <row r="2636" spans="1:9" outlineLevel="1" x14ac:dyDescent="0.25">
      <c r="A2636" s="2" t="s">
        <v>73</v>
      </c>
      <c r="B2636" s="2" t="s">
        <v>394</v>
      </c>
      <c r="C2636" s="2" t="s">
        <v>3</v>
      </c>
      <c r="D2636" s="2" t="s">
        <v>4</v>
      </c>
      <c r="E2636" s="2" t="s">
        <v>626</v>
      </c>
      <c r="F2636" s="2" t="s">
        <v>637</v>
      </c>
      <c r="G2636" s="2" t="s">
        <v>157</v>
      </c>
      <c r="H2636" s="5">
        <v>506</v>
      </c>
      <c r="I2636" s="5">
        <v>183401.75</v>
      </c>
    </row>
    <row r="2637" spans="1:9" outlineLevel="1" x14ac:dyDescent="0.25">
      <c r="A2637" s="2" t="s">
        <v>73</v>
      </c>
      <c r="B2637" s="2" t="s">
        <v>397</v>
      </c>
      <c r="C2637" s="2" t="s">
        <v>3</v>
      </c>
      <c r="D2637" s="2" t="s">
        <v>4</v>
      </c>
      <c r="E2637" s="2" t="s">
        <v>4</v>
      </c>
      <c r="F2637" s="2" t="s">
        <v>398</v>
      </c>
      <c r="G2637" s="2" t="s">
        <v>13</v>
      </c>
      <c r="H2637" s="5">
        <v>172.84</v>
      </c>
      <c r="I2637" s="5">
        <v>183574.59</v>
      </c>
    </row>
    <row r="2638" spans="1:9" ht="23.25" outlineLevel="1" x14ac:dyDescent="0.25">
      <c r="A2638" s="2" t="s">
        <v>73</v>
      </c>
      <c r="B2638" s="2" t="s">
        <v>397</v>
      </c>
      <c r="C2638" s="2" t="s">
        <v>3</v>
      </c>
      <c r="D2638" s="2" t="s">
        <v>4</v>
      </c>
      <c r="E2638" s="2" t="s">
        <v>4</v>
      </c>
      <c r="F2638" s="2" t="s">
        <v>399</v>
      </c>
      <c r="G2638" s="2" t="s">
        <v>13</v>
      </c>
      <c r="H2638" s="5">
        <v>8200</v>
      </c>
      <c r="I2638" s="5">
        <v>191774.59</v>
      </c>
    </row>
    <row r="2639" spans="1:9" outlineLevel="1" x14ac:dyDescent="0.25">
      <c r="A2639" s="2" t="s">
        <v>73</v>
      </c>
      <c r="B2639" s="2" t="s">
        <v>1273</v>
      </c>
      <c r="C2639" s="2" t="s">
        <v>3</v>
      </c>
      <c r="D2639" s="2" t="s">
        <v>4</v>
      </c>
      <c r="E2639" s="2" t="s">
        <v>626</v>
      </c>
      <c r="F2639" s="2" t="s">
        <v>637</v>
      </c>
      <c r="G2639" s="2" t="s">
        <v>157</v>
      </c>
      <c r="H2639" s="5">
        <v>1626.09</v>
      </c>
      <c r="I2639" s="5">
        <v>193400.68</v>
      </c>
    </row>
    <row r="2640" spans="1:9" outlineLevel="1" x14ac:dyDescent="0.25">
      <c r="A2640" s="2" t="s">
        <v>73</v>
      </c>
      <c r="B2640" s="2" t="s">
        <v>1273</v>
      </c>
      <c r="C2640" s="2" t="s">
        <v>3</v>
      </c>
      <c r="D2640" s="2" t="s">
        <v>4</v>
      </c>
      <c r="E2640" s="2" t="s">
        <v>626</v>
      </c>
      <c r="F2640" s="2" t="s">
        <v>637</v>
      </c>
      <c r="G2640" s="2" t="s">
        <v>157</v>
      </c>
      <c r="H2640" s="5">
        <v>1626.09</v>
      </c>
      <c r="I2640" s="5">
        <v>195026.77</v>
      </c>
    </row>
    <row r="2641" spans="1:9" ht="23.25" outlineLevel="1" x14ac:dyDescent="0.25">
      <c r="A2641" s="2" t="s">
        <v>73</v>
      </c>
      <c r="B2641" s="2" t="s">
        <v>401</v>
      </c>
      <c r="C2641" s="2" t="s">
        <v>3</v>
      </c>
      <c r="D2641" s="2" t="s">
        <v>4</v>
      </c>
      <c r="E2641" s="2" t="s">
        <v>403</v>
      </c>
      <c r="F2641" s="2" t="s">
        <v>404</v>
      </c>
      <c r="G2641" s="2" t="s">
        <v>13</v>
      </c>
      <c r="H2641" s="5">
        <v>80</v>
      </c>
      <c r="I2641" s="5">
        <v>195106.77</v>
      </c>
    </row>
    <row r="2642" spans="1:9" outlineLevel="1" x14ac:dyDescent="0.25">
      <c r="A2642" s="2" t="s">
        <v>73</v>
      </c>
      <c r="B2642" s="2" t="s">
        <v>406</v>
      </c>
      <c r="C2642" s="2" t="s">
        <v>3</v>
      </c>
      <c r="D2642" s="2" t="s">
        <v>4</v>
      </c>
      <c r="E2642" s="2" t="s">
        <v>86</v>
      </c>
      <c r="F2642" s="2" t="s">
        <v>407</v>
      </c>
      <c r="G2642" s="2" t="s">
        <v>13</v>
      </c>
      <c r="H2642" s="5">
        <v>250</v>
      </c>
      <c r="I2642" s="5">
        <v>195356.77</v>
      </c>
    </row>
    <row r="2643" spans="1:9" outlineLevel="1" x14ac:dyDescent="0.25">
      <c r="A2643" s="2" t="s">
        <v>73</v>
      </c>
      <c r="B2643" s="2" t="s">
        <v>406</v>
      </c>
      <c r="C2643" s="2" t="s">
        <v>3</v>
      </c>
      <c r="D2643" s="2" t="s">
        <v>4</v>
      </c>
      <c r="E2643" s="2" t="s">
        <v>79</v>
      </c>
      <c r="F2643" s="2" t="s">
        <v>408</v>
      </c>
      <c r="G2643" s="2" t="s">
        <v>13</v>
      </c>
      <c r="H2643" s="5">
        <v>1000</v>
      </c>
      <c r="I2643" s="5">
        <v>196356.77</v>
      </c>
    </row>
    <row r="2644" spans="1:9" outlineLevel="1" x14ac:dyDescent="0.25">
      <c r="A2644" s="2" t="s">
        <v>73</v>
      </c>
      <c r="B2644" s="2" t="s">
        <v>406</v>
      </c>
      <c r="C2644" s="2" t="s">
        <v>3</v>
      </c>
      <c r="D2644" s="2" t="s">
        <v>4</v>
      </c>
      <c r="E2644" s="2" t="s">
        <v>626</v>
      </c>
      <c r="F2644" s="2" t="s">
        <v>637</v>
      </c>
      <c r="G2644" s="2" t="s">
        <v>157</v>
      </c>
      <c r="H2644" s="5">
        <v>506</v>
      </c>
      <c r="I2644" s="5">
        <v>196862.77</v>
      </c>
    </row>
    <row r="2645" spans="1:9" outlineLevel="1" x14ac:dyDescent="0.25">
      <c r="A2645" s="2" t="s">
        <v>73</v>
      </c>
      <c r="B2645" s="2" t="s">
        <v>409</v>
      </c>
      <c r="C2645" s="2" t="s">
        <v>3</v>
      </c>
      <c r="D2645" s="2" t="s">
        <v>4</v>
      </c>
      <c r="E2645" s="2" t="s">
        <v>4</v>
      </c>
      <c r="F2645" s="2" t="s">
        <v>410</v>
      </c>
      <c r="G2645" s="2" t="s">
        <v>13</v>
      </c>
      <c r="H2645" s="5">
        <v>580</v>
      </c>
      <c r="I2645" s="5">
        <v>197442.77</v>
      </c>
    </row>
    <row r="2646" spans="1:9" outlineLevel="1" x14ac:dyDescent="0.25">
      <c r="A2646" s="2" t="s">
        <v>73</v>
      </c>
      <c r="B2646" s="2" t="s">
        <v>409</v>
      </c>
      <c r="C2646" s="2" t="s">
        <v>3</v>
      </c>
      <c r="D2646" s="2" t="s">
        <v>4</v>
      </c>
      <c r="E2646" s="2" t="s">
        <v>4</v>
      </c>
      <c r="F2646" s="2" t="s">
        <v>411</v>
      </c>
      <c r="G2646" s="2" t="s">
        <v>13</v>
      </c>
      <c r="H2646" s="5">
        <v>700</v>
      </c>
      <c r="I2646" s="5">
        <v>198142.77</v>
      </c>
    </row>
    <row r="2647" spans="1:9" outlineLevel="1" x14ac:dyDescent="0.25">
      <c r="A2647" s="2" t="s">
        <v>73</v>
      </c>
      <c r="B2647" s="2" t="s">
        <v>409</v>
      </c>
      <c r="C2647" s="2" t="s">
        <v>3</v>
      </c>
      <c r="D2647" s="2" t="s">
        <v>4</v>
      </c>
      <c r="E2647" s="2" t="s">
        <v>86</v>
      </c>
      <c r="F2647" s="2" t="s">
        <v>412</v>
      </c>
      <c r="G2647" s="2" t="s">
        <v>13</v>
      </c>
      <c r="H2647" s="5">
        <v>1000</v>
      </c>
      <c r="I2647" s="5">
        <v>199142.77</v>
      </c>
    </row>
    <row r="2648" spans="1:9" outlineLevel="1" x14ac:dyDescent="0.25">
      <c r="A2648" s="2" t="s">
        <v>73</v>
      </c>
      <c r="B2648" s="2" t="s">
        <v>418</v>
      </c>
      <c r="C2648" s="2" t="s">
        <v>3</v>
      </c>
      <c r="D2648" s="2" t="s">
        <v>4</v>
      </c>
      <c r="E2648" s="2" t="s">
        <v>626</v>
      </c>
      <c r="F2648" s="2" t="s">
        <v>637</v>
      </c>
      <c r="G2648" s="2" t="s">
        <v>157</v>
      </c>
      <c r="H2648" s="5">
        <v>1626.09</v>
      </c>
      <c r="I2648" s="5">
        <v>200768.86</v>
      </c>
    </row>
    <row r="2649" spans="1:9" outlineLevel="1" x14ac:dyDescent="0.25">
      <c r="A2649" s="2" t="s">
        <v>73</v>
      </c>
      <c r="B2649" s="2" t="s">
        <v>418</v>
      </c>
      <c r="C2649" s="2" t="s">
        <v>3</v>
      </c>
      <c r="D2649" s="2" t="s">
        <v>4</v>
      </c>
      <c r="E2649" s="2" t="s">
        <v>626</v>
      </c>
      <c r="F2649" s="2" t="s">
        <v>637</v>
      </c>
      <c r="G2649" s="2" t="s">
        <v>157</v>
      </c>
      <c r="H2649" s="5">
        <v>506</v>
      </c>
      <c r="I2649" s="5">
        <v>201274.86</v>
      </c>
    </row>
    <row r="2650" spans="1:9" outlineLevel="1" x14ac:dyDescent="0.25">
      <c r="A2650" s="2" t="s">
        <v>73</v>
      </c>
      <c r="B2650" s="2" t="s">
        <v>418</v>
      </c>
      <c r="C2650" s="2" t="s">
        <v>3</v>
      </c>
      <c r="D2650" s="2" t="s">
        <v>4</v>
      </c>
      <c r="E2650" s="2" t="s">
        <v>79</v>
      </c>
      <c r="F2650" s="2" t="s">
        <v>419</v>
      </c>
      <c r="G2650" s="2" t="s">
        <v>13</v>
      </c>
      <c r="H2650" s="5">
        <v>1775</v>
      </c>
      <c r="I2650" s="5">
        <v>203049.86</v>
      </c>
    </row>
    <row r="2651" spans="1:9" outlineLevel="1" x14ac:dyDescent="0.25">
      <c r="A2651" s="2" t="s">
        <v>73</v>
      </c>
      <c r="B2651" s="2" t="s">
        <v>418</v>
      </c>
      <c r="C2651" s="2" t="s">
        <v>3</v>
      </c>
      <c r="D2651" s="2" t="s">
        <v>4</v>
      </c>
      <c r="E2651" s="2" t="s">
        <v>86</v>
      </c>
      <c r="F2651" s="2" t="s">
        <v>420</v>
      </c>
      <c r="G2651" s="2" t="s">
        <v>13</v>
      </c>
      <c r="H2651" s="5">
        <v>1025</v>
      </c>
      <c r="I2651" s="5">
        <v>204074.86</v>
      </c>
    </row>
    <row r="2652" spans="1:9" outlineLevel="1" x14ac:dyDescent="0.25">
      <c r="A2652" s="2" t="s">
        <v>73</v>
      </c>
      <c r="B2652" s="2" t="s">
        <v>421</v>
      </c>
      <c r="C2652" s="2" t="s">
        <v>3</v>
      </c>
      <c r="D2652" s="2" t="s">
        <v>4</v>
      </c>
      <c r="E2652" s="2" t="s">
        <v>86</v>
      </c>
      <c r="F2652" s="2" t="s">
        <v>422</v>
      </c>
      <c r="G2652" s="2" t="s">
        <v>13</v>
      </c>
      <c r="H2652" s="5">
        <v>250</v>
      </c>
      <c r="I2652" s="5">
        <v>204324.86</v>
      </c>
    </row>
    <row r="2653" spans="1:9" outlineLevel="1" x14ac:dyDescent="0.25">
      <c r="A2653" s="2" t="s">
        <v>73</v>
      </c>
      <c r="B2653" s="2" t="s">
        <v>421</v>
      </c>
      <c r="C2653" s="2" t="s">
        <v>3</v>
      </c>
      <c r="D2653" s="2" t="s">
        <v>4</v>
      </c>
      <c r="E2653" s="2" t="s">
        <v>4</v>
      </c>
      <c r="F2653" s="2" t="s">
        <v>424</v>
      </c>
      <c r="G2653" s="2" t="s">
        <v>13</v>
      </c>
      <c r="H2653" s="5">
        <v>100</v>
      </c>
      <c r="I2653" s="5">
        <v>204424.86</v>
      </c>
    </row>
    <row r="2654" spans="1:9" outlineLevel="1" x14ac:dyDescent="0.25">
      <c r="A2654" s="2" t="s">
        <v>73</v>
      </c>
      <c r="B2654" s="2" t="s">
        <v>421</v>
      </c>
      <c r="C2654" s="2" t="s">
        <v>3</v>
      </c>
      <c r="D2654" s="2" t="s">
        <v>4</v>
      </c>
      <c r="E2654" s="2" t="s">
        <v>79</v>
      </c>
      <c r="F2654" s="2" t="s">
        <v>425</v>
      </c>
      <c r="G2654" s="2" t="s">
        <v>13</v>
      </c>
      <c r="H2654" s="5">
        <v>1138.55</v>
      </c>
      <c r="I2654" s="5">
        <v>205563.40999999997</v>
      </c>
    </row>
    <row r="2655" spans="1:9" outlineLevel="1" x14ac:dyDescent="0.25">
      <c r="A2655" s="2" t="s">
        <v>73</v>
      </c>
      <c r="B2655" s="2" t="s">
        <v>421</v>
      </c>
      <c r="C2655" s="2" t="s">
        <v>3</v>
      </c>
      <c r="D2655" s="2" t="s">
        <v>4</v>
      </c>
      <c r="E2655" s="2" t="s">
        <v>626</v>
      </c>
      <c r="F2655" s="2" t="s">
        <v>637</v>
      </c>
      <c r="G2655" s="2" t="s">
        <v>157</v>
      </c>
      <c r="H2655" s="5">
        <v>506</v>
      </c>
      <c r="I2655" s="5">
        <v>206069.40999999997</v>
      </c>
    </row>
    <row r="2656" spans="1:9" outlineLevel="1" x14ac:dyDescent="0.25">
      <c r="A2656" s="2" t="s">
        <v>73</v>
      </c>
      <c r="B2656" s="2" t="s">
        <v>431</v>
      </c>
      <c r="C2656" s="2" t="s">
        <v>3</v>
      </c>
      <c r="D2656" s="2" t="s">
        <v>4</v>
      </c>
      <c r="E2656" s="2" t="s">
        <v>86</v>
      </c>
      <c r="F2656" s="2" t="s">
        <v>434</v>
      </c>
      <c r="G2656" s="2" t="s">
        <v>13</v>
      </c>
      <c r="H2656" s="5">
        <v>850</v>
      </c>
      <c r="I2656" s="5">
        <v>206919.40999999997</v>
      </c>
    </row>
    <row r="2657" spans="1:9" outlineLevel="1" x14ac:dyDescent="0.25">
      <c r="A2657" s="2" t="s">
        <v>73</v>
      </c>
      <c r="B2657" s="2" t="s">
        <v>431</v>
      </c>
      <c r="C2657" s="2" t="s">
        <v>3</v>
      </c>
      <c r="D2657" s="2" t="s">
        <v>4</v>
      </c>
      <c r="E2657" s="2" t="s">
        <v>79</v>
      </c>
      <c r="F2657" s="2" t="s">
        <v>443</v>
      </c>
      <c r="G2657" s="2" t="s">
        <v>13</v>
      </c>
      <c r="H2657" s="5">
        <v>1600</v>
      </c>
      <c r="I2657" s="5">
        <v>208519.40999999997</v>
      </c>
    </row>
    <row r="2658" spans="1:9" outlineLevel="1" x14ac:dyDescent="0.25">
      <c r="A2658" s="2" t="s">
        <v>73</v>
      </c>
      <c r="B2658" s="2" t="s">
        <v>431</v>
      </c>
      <c r="C2658" s="2" t="s">
        <v>3</v>
      </c>
      <c r="D2658" s="2" t="s">
        <v>4</v>
      </c>
      <c r="E2658" s="2" t="s">
        <v>626</v>
      </c>
      <c r="F2658" s="2" t="s">
        <v>637</v>
      </c>
      <c r="G2658" s="2" t="s">
        <v>157</v>
      </c>
      <c r="H2658" s="5">
        <v>506</v>
      </c>
      <c r="I2658" s="5">
        <v>209025.40999999997</v>
      </c>
    </row>
    <row r="2659" spans="1:9" outlineLevel="1" x14ac:dyDescent="0.25">
      <c r="A2659" s="2" t="s">
        <v>73</v>
      </c>
      <c r="B2659" s="2" t="s">
        <v>1337</v>
      </c>
      <c r="C2659" s="2" t="s">
        <v>3</v>
      </c>
      <c r="D2659" s="2" t="s">
        <v>4</v>
      </c>
      <c r="E2659" s="2" t="s">
        <v>626</v>
      </c>
      <c r="F2659" s="2" t="s">
        <v>637</v>
      </c>
      <c r="G2659" s="2" t="s">
        <v>157</v>
      </c>
      <c r="H2659" s="5">
        <v>1219.56</v>
      </c>
      <c r="I2659" s="5">
        <v>210244.96999999997</v>
      </c>
    </row>
    <row r="2660" spans="1:9" outlineLevel="1" x14ac:dyDescent="0.25">
      <c r="A2660" s="2" t="s">
        <v>73</v>
      </c>
      <c r="B2660" s="2" t="s">
        <v>1346</v>
      </c>
      <c r="C2660" s="2" t="s">
        <v>3</v>
      </c>
      <c r="D2660" s="2" t="s">
        <v>4</v>
      </c>
      <c r="E2660" s="2" t="s">
        <v>626</v>
      </c>
      <c r="F2660" s="2" t="s">
        <v>637</v>
      </c>
      <c r="G2660" s="2" t="s">
        <v>157</v>
      </c>
      <c r="H2660" s="5">
        <v>506</v>
      </c>
      <c r="I2660" s="5">
        <v>210750.96999999997</v>
      </c>
    </row>
    <row r="2661" spans="1:9" outlineLevel="1" x14ac:dyDescent="0.25">
      <c r="A2661" s="2" t="s">
        <v>73</v>
      </c>
      <c r="B2661" s="2" t="s">
        <v>447</v>
      </c>
      <c r="C2661" s="2" t="s">
        <v>3</v>
      </c>
      <c r="D2661" s="2" t="s">
        <v>4</v>
      </c>
      <c r="E2661" s="2" t="s">
        <v>86</v>
      </c>
      <c r="F2661" s="2" t="s">
        <v>448</v>
      </c>
      <c r="G2661" s="2" t="s">
        <v>13</v>
      </c>
      <c r="H2661" s="5">
        <v>1179.8699999999999</v>
      </c>
      <c r="I2661" s="5">
        <v>211930.83999999997</v>
      </c>
    </row>
    <row r="2662" spans="1:9" ht="23.25" outlineLevel="1" x14ac:dyDescent="0.25">
      <c r="A2662" s="2" t="s">
        <v>73</v>
      </c>
      <c r="B2662" s="2" t="s">
        <v>447</v>
      </c>
      <c r="C2662" s="2" t="s">
        <v>3</v>
      </c>
      <c r="D2662" s="2" t="s">
        <v>4</v>
      </c>
      <c r="E2662" s="2" t="s">
        <v>84</v>
      </c>
      <c r="F2662" s="2" t="s">
        <v>449</v>
      </c>
      <c r="G2662" s="2" t="s">
        <v>13</v>
      </c>
      <c r="H2662" s="5">
        <v>100</v>
      </c>
      <c r="I2662" s="5">
        <v>212030.83999999997</v>
      </c>
    </row>
    <row r="2663" spans="1:9" outlineLevel="1" x14ac:dyDescent="0.25">
      <c r="A2663" s="2" t="s">
        <v>73</v>
      </c>
      <c r="B2663" s="2" t="s">
        <v>447</v>
      </c>
      <c r="C2663" s="2" t="s">
        <v>3</v>
      </c>
      <c r="D2663" s="2" t="s">
        <v>4</v>
      </c>
      <c r="E2663" s="2" t="s">
        <v>79</v>
      </c>
      <c r="F2663" s="2" t="s">
        <v>451</v>
      </c>
      <c r="G2663" s="2" t="s">
        <v>13</v>
      </c>
      <c r="H2663" s="5">
        <v>2174.4</v>
      </c>
      <c r="I2663" s="5">
        <v>214205.23999999996</v>
      </c>
    </row>
    <row r="2664" spans="1:9" outlineLevel="1" x14ac:dyDescent="0.25">
      <c r="A2664" s="2" t="s">
        <v>73</v>
      </c>
      <c r="B2664" s="2" t="s">
        <v>1357</v>
      </c>
      <c r="C2664" s="2" t="s">
        <v>3</v>
      </c>
      <c r="D2664" s="2" t="s">
        <v>4</v>
      </c>
      <c r="E2664" s="2" t="s">
        <v>1188</v>
      </c>
      <c r="F2664" s="2" t="s">
        <v>1189</v>
      </c>
      <c r="G2664" s="2" t="s">
        <v>157</v>
      </c>
      <c r="H2664" s="5">
        <v>169</v>
      </c>
      <c r="I2664" s="5">
        <v>214374.23999999996</v>
      </c>
    </row>
    <row r="2665" spans="1:9" outlineLevel="1" x14ac:dyDescent="0.25">
      <c r="A2665" s="2" t="s">
        <v>73</v>
      </c>
      <c r="B2665" s="2" t="s">
        <v>458</v>
      </c>
      <c r="C2665" s="2" t="s">
        <v>3</v>
      </c>
      <c r="D2665" s="2" t="s">
        <v>4</v>
      </c>
      <c r="E2665" s="2" t="s">
        <v>4</v>
      </c>
      <c r="F2665" s="2" t="s">
        <v>459</v>
      </c>
      <c r="G2665" s="2" t="s">
        <v>13</v>
      </c>
      <c r="H2665" s="5">
        <v>2190.75</v>
      </c>
      <c r="I2665" s="5">
        <v>216564.98999999996</v>
      </c>
    </row>
    <row r="2666" spans="1:9" outlineLevel="1" x14ac:dyDescent="0.25">
      <c r="A2666" s="2" t="s">
        <v>73</v>
      </c>
      <c r="B2666" s="2" t="s">
        <v>458</v>
      </c>
      <c r="C2666" s="2" t="s">
        <v>3</v>
      </c>
      <c r="D2666" s="2" t="s">
        <v>4</v>
      </c>
      <c r="E2666" s="2" t="s">
        <v>86</v>
      </c>
      <c r="F2666" s="2" t="s">
        <v>461</v>
      </c>
      <c r="G2666" s="2" t="s">
        <v>13</v>
      </c>
      <c r="H2666" s="5">
        <v>800</v>
      </c>
      <c r="I2666" s="5">
        <v>217364.98999999996</v>
      </c>
    </row>
    <row r="2667" spans="1:9" outlineLevel="1" x14ac:dyDescent="0.25">
      <c r="A2667" s="2" t="s">
        <v>73</v>
      </c>
      <c r="B2667" s="2" t="s">
        <v>458</v>
      </c>
      <c r="C2667" s="2" t="s">
        <v>3</v>
      </c>
      <c r="D2667" s="2" t="s">
        <v>4</v>
      </c>
      <c r="E2667" s="2" t="s">
        <v>626</v>
      </c>
      <c r="F2667" s="2" t="s">
        <v>637</v>
      </c>
      <c r="G2667" s="2" t="s">
        <v>157</v>
      </c>
      <c r="H2667" s="5">
        <v>506</v>
      </c>
      <c r="I2667" s="5">
        <v>217870.98999999996</v>
      </c>
    </row>
    <row r="2668" spans="1:9" outlineLevel="1" x14ac:dyDescent="0.25">
      <c r="A2668" s="2" t="s">
        <v>73</v>
      </c>
      <c r="B2668" s="2" t="s">
        <v>470</v>
      </c>
      <c r="C2668" s="2" t="s">
        <v>3</v>
      </c>
      <c r="D2668" s="2" t="s">
        <v>4</v>
      </c>
      <c r="E2668" s="2" t="s">
        <v>4</v>
      </c>
      <c r="F2668" s="2" t="s">
        <v>471</v>
      </c>
      <c r="G2668" s="2" t="s">
        <v>13</v>
      </c>
      <c r="H2668" s="5">
        <v>142</v>
      </c>
      <c r="I2668" s="5">
        <v>218012.98999999996</v>
      </c>
    </row>
    <row r="2669" spans="1:9" outlineLevel="1" x14ac:dyDescent="0.25">
      <c r="A2669" s="2" t="s">
        <v>73</v>
      </c>
      <c r="B2669" s="2" t="s">
        <v>472</v>
      </c>
      <c r="C2669" s="2" t="s">
        <v>3</v>
      </c>
      <c r="D2669" s="2" t="s">
        <v>4</v>
      </c>
      <c r="E2669" s="2" t="s">
        <v>4</v>
      </c>
      <c r="F2669" s="2" t="s">
        <v>473</v>
      </c>
      <c r="G2669" s="2" t="s">
        <v>13</v>
      </c>
      <c r="H2669" s="5">
        <v>650</v>
      </c>
      <c r="I2669" s="5">
        <v>218662.98999999996</v>
      </c>
    </row>
    <row r="2670" spans="1:9" outlineLevel="1" x14ac:dyDescent="0.25">
      <c r="A2670" s="2" t="s">
        <v>73</v>
      </c>
      <c r="B2670" s="2" t="s">
        <v>472</v>
      </c>
      <c r="C2670" s="2" t="s">
        <v>3</v>
      </c>
      <c r="D2670" s="2" t="s">
        <v>4</v>
      </c>
      <c r="E2670" s="2" t="s">
        <v>4</v>
      </c>
      <c r="F2670" s="2" t="s">
        <v>474</v>
      </c>
      <c r="G2670" s="2" t="s">
        <v>13</v>
      </c>
      <c r="H2670" s="5">
        <v>1650</v>
      </c>
      <c r="I2670" s="5">
        <v>220312.98999999996</v>
      </c>
    </row>
    <row r="2671" spans="1:9" outlineLevel="1" x14ac:dyDescent="0.25">
      <c r="A2671" s="2" t="s">
        <v>73</v>
      </c>
      <c r="B2671" s="2" t="s">
        <v>479</v>
      </c>
      <c r="C2671" s="2" t="s">
        <v>3</v>
      </c>
      <c r="D2671" s="2" t="s">
        <v>4</v>
      </c>
      <c r="E2671" s="2" t="s">
        <v>4</v>
      </c>
      <c r="F2671" s="2" t="s">
        <v>480</v>
      </c>
      <c r="G2671" s="2" t="s">
        <v>13</v>
      </c>
      <c r="H2671" s="5">
        <v>1894.9</v>
      </c>
      <c r="I2671" s="5">
        <v>222207.88999999996</v>
      </c>
    </row>
    <row r="2672" spans="1:9" outlineLevel="1" x14ac:dyDescent="0.25">
      <c r="A2672" s="2" t="s">
        <v>73</v>
      </c>
      <c r="B2672" s="2" t="s">
        <v>479</v>
      </c>
      <c r="C2672" s="2" t="s">
        <v>3</v>
      </c>
      <c r="D2672" s="2" t="s">
        <v>4</v>
      </c>
      <c r="E2672" s="2" t="s">
        <v>86</v>
      </c>
      <c r="F2672" s="2" t="s">
        <v>481</v>
      </c>
      <c r="G2672" s="2" t="s">
        <v>13</v>
      </c>
      <c r="H2672" s="5">
        <v>1000</v>
      </c>
      <c r="I2672" s="5">
        <v>223207.88999999996</v>
      </c>
    </row>
    <row r="2673" spans="1:9" outlineLevel="1" x14ac:dyDescent="0.25">
      <c r="A2673" s="2" t="s">
        <v>73</v>
      </c>
      <c r="B2673" s="2" t="s">
        <v>495</v>
      </c>
      <c r="C2673" s="2" t="s">
        <v>3</v>
      </c>
      <c r="D2673" s="2" t="s">
        <v>4</v>
      </c>
      <c r="E2673" s="2" t="s">
        <v>4</v>
      </c>
      <c r="F2673" s="2" t="s">
        <v>496</v>
      </c>
      <c r="G2673" s="2" t="s">
        <v>13</v>
      </c>
      <c r="H2673" s="5">
        <v>1379.91</v>
      </c>
      <c r="I2673" s="5">
        <v>224587.79999999996</v>
      </c>
    </row>
    <row r="2674" spans="1:9" outlineLevel="1" x14ac:dyDescent="0.25">
      <c r="A2674" s="2" t="s">
        <v>73</v>
      </c>
      <c r="B2674" s="2" t="s">
        <v>495</v>
      </c>
      <c r="C2674" s="2" t="s">
        <v>3</v>
      </c>
      <c r="D2674" s="2" t="s">
        <v>4</v>
      </c>
      <c r="E2674" s="2" t="s">
        <v>86</v>
      </c>
      <c r="F2674" s="2" t="s">
        <v>497</v>
      </c>
      <c r="G2674" s="2" t="s">
        <v>13</v>
      </c>
      <c r="H2674" s="5">
        <v>825</v>
      </c>
      <c r="I2674" s="5">
        <v>225412.79999999996</v>
      </c>
    </row>
    <row r="2675" spans="1:9" outlineLevel="1" x14ac:dyDescent="0.25">
      <c r="A2675" s="2" t="s">
        <v>73</v>
      </c>
      <c r="B2675" s="2" t="s">
        <v>495</v>
      </c>
      <c r="C2675" s="2" t="s">
        <v>3</v>
      </c>
      <c r="D2675" s="2" t="s">
        <v>4</v>
      </c>
      <c r="E2675" s="2" t="s">
        <v>4</v>
      </c>
      <c r="F2675" s="2" t="s">
        <v>498</v>
      </c>
      <c r="G2675" s="2" t="s">
        <v>13</v>
      </c>
      <c r="H2675" s="5">
        <v>1438.52</v>
      </c>
      <c r="I2675" s="5">
        <v>226851.31999999995</v>
      </c>
    </row>
    <row r="2676" spans="1:9" outlineLevel="1" x14ac:dyDescent="0.25">
      <c r="A2676" s="2" t="s">
        <v>73</v>
      </c>
      <c r="B2676" s="2" t="s">
        <v>495</v>
      </c>
      <c r="C2676" s="2" t="s">
        <v>3</v>
      </c>
      <c r="D2676" s="2" t="s">
        <v>4</v>
      </c>
      <c r="E2676" s="2" t="s">
        <v>4</v>
      </c>
      <c r="F2676" s="2" t="s">
        <v>501</v>
      </c>
      <c r="G2676" s="2" t="s">
        <v>13</v>
      </c>
      <c r="H2676" s="5">
        <v>300</v>
      </c>
      <c r="I2676" s="5">
        <v>227151.31999999995</v>
      </c>
    </row>
    <row r="2677" spans="1:9" outlineLevel="1" x14ac:dyDescent="0.25">
      <c r="A2677" s="2" t="s">
        <v>73</v>
      </c>
      <c r="B2677" s="2" t="s">
        <v>513</v>
      </c>
      <c r="C2677" s="2" t="s">
        <v>3</v>
      </c>
      <c r="D2677" s="2" t="s">
        <v>4</v>
      </c>
      <c r="E2677" s="2" t="s">
        <v>86</v>
      </c>
      <c r="F2677" s="2" t="s">
        <v>514</v>
      </c>
      <c r="G2677" s="2" t="s">
        <v>13</v>
      </c>
      <c r="H2677" s="5">
        <v>750</v>
      </c>
      <c r="I2677" s="5">
        <v>227901.31999999995</v>
      </c>
    </row>
    <row r="2678" spans="1:9" outlineLevel="1" x14ac:dyDescent="0.25">
      <c r="A2678" s="2" t="s">
        <v>73</v>
      </c>
      <c r="B2678" s="2" t="s">
        <v>513</v>
      </c>
      <c r="C2678" s="2" t="s">
        <v>3</v>
      </c>
      <c r="D2678" s="2" t="s">
        <v>4</v>
      </c>
      <c r="E2678" s="2" t="s">
        <v>4</v>
      </c>
      <c r="F2678" s="2" t="s">
        <v>515</v>
      </c>
      <c r="G2678" s="2" t="s">
        <v>13</v>
      </c>
      <c r="H2678" s="5">
        <v>2000</v>
      </c>
      <c r="I2678" s="5">
        <v>229901.31999999995</v>
      </c>
    </row>
    <row r="2679" spans="1:9" outlineLevel="1" x14ac:dyDescent="0.25">
      <c r="A2679" s="2" t="s">
        <v>73</v>
      </c>
      <c r="B2679" s="2" t="s">
        <v>513</v>
      </c>
      <c r="C2679" s="2" t="s">
        <v>3</v>
      </c>
      <c r="D2679" s="2" t="s">
        <v>4</v>
      </c>
      <c r="E2679" s="2" t="s">
        <v>79</v>
      </c>
      <c r="F2679" s="2" t="s">
        <v>516</v>
      </c>
      <c r="G2679" s="2" t="s">
        <v>13</v>
      </c>
      <c r="H2679" s="5">
        <v>2582.9</v>
      </c>
      <c r="I2679" s="5">
        <v>232484.21999999994</v>
      </c>
    </row>
    <row r="2680" spans="1:9" outlineLevel="1" x14ac:dyDescent="0.25">
      <c r="A2680" s="2" t="s">
        <v>73</v>
      </c>
      <c r="B2680" s="2" t="s">
        <v>518</v>
      </c>
      <c r="C2680" s="2" t="s">
        <v>3</v>
      </c>
      <c r="D2680" s="2" t="s">
        <v>4</v>
      </c>
      <c r="E2680" s="2" t="s">
        <v>519</v>
      </c>
      <c r="F2680" s="2" t="s">
        <v>520</v>
      </c>
      <c r="G2680" s="2" t="s">
        <v>13</v>
      </c>
      <c r="H2680" s="5">
        <v>600</v>
      </c>
      <c r="I2680" s="5">
        <v>233084.21999999994</v>
      </c>
    </row>
    <row r="2681" spans="1:9" outlineLevel="1" x14ac:dyDescent="0.25">
      <c r="A2681" s="2" t="s">
        <v>73</v>
      </c>
      <c r="B2681" s="2" t="s">
        <v>523</v>
      </c>
      <c r="C2681" s="2" t="s">
        <v>3</v>
      </c>
      <c r="D2681" s="2" t="s">
        <v>4</v>
      </c>
      <c r="E2681" s="2" t="s">
        <v>86</v>
      </c>
      <c r="F2681" s="2" t="s">
        <v>524</v>
      </c>
      <c r="G2681" s="2" t="s">
        <v>13</v>
      </c>
      <c r="H2681" s="5">
        <v>450</v>
      </c>
      <c r="I2681" s="5">
        <v>233534.21999999994</v>
      </c>
    </row>
    <row r="2682" spans="1:9" outlineLevel="1" x14ac:dyDescent="0.25">
      <c r="A2682" s="2" t="s">
        <v>73</v>
      </c>
      <c r="B2682" s="2" t="s">
        <v>523</v>
      </c>
      <c r="C2682" s="2" t="s">
        <v>3</v>
      </c>
      <c r="D2682" s="2" t="s">
        <v>4</v>
      </c>
      <c r="E2682" s="2" t="s">
        <v>79</v>
      </c>
      <c r="F2682" s="2" t="s">
        <v>525</v>
      </c>
      <c r="G2682" s="2" t="s">
        <v>13</v>
      </c>
      <c r="H2682" s="5">
        <v>1356.4</v>
      </c>
      <c r="I2682" s="5">
        <v>234890.61999999994</v>
      </c>
    </row>
    <row r="2683" spans="1:9" outlineLevel="1" x14ac:dyDescent="0.25">
      <c r="A2683" s="2" t="s">
        <v>73</v>
      </c>
      <c r="B2683" s="2" t="s">
        <v>523</v>
      </c>
      <c r="C2683" s="2" t="s">
        <v>3</v>
      </c>
      <c r="D2683" s="2" t="s">
        <v>4</v>
      </c>
      <c r="E2683" s="2" t="s">
        <v>86</v>
      </c>
      <c r="F2683" s="2" t="s">
        <v>526</v>
      </c>
      <c r="G2683" s="2" t="s">
        <v>13</v>
      </c>
      <c r="H2683" s="5">
        <v>450</v>
      </c>
      <c r="I2683" s="5">
        <v>235340.61999999994</v>
      </c>
    </row>
    <row r="2684" spans="1:9" outlineLevel="1" x14ac:dyDescent="0.25">
      <c r="A2684" s="2" t="s">
        <v>73</v>
      </c>
      <c r="B2684" s="2" t="s">
        <v>533</v>
      </c>
      <c r="C2684" s="2" t="s">
        <v>3</v>
      </c>
      <c r="D2684" s="2" t="s">
        <v>4</v>
      </c>
      <c r="E2684" s="2" t="s">
        <v>79</v>
      </c>
      <c r="F2684" s="2" t="s">
        <v>534</v>
      </c>
      <c r="G2684" s="2" t="s">
        <v>13</v>
      </c>
      <c r="H2684" s="5">
        <v>3486.89</v>
      </c>
      <c r="I2684" s="5">
        <v>238827.50999999995</v>
      </c>
    </row>
    <row r="2685" spans="1:9" outlineLevel="1" x14ac:dyDescent="0.25">
      <c r="A2685" s="2" t="s">
        <v>73</v>
      </c>
      <c r="B2685" s="2" t="s">
        <v>550</v>
      </c>
      <c r="C2685" s="2" t="s">
        <v>3</v>
      </c>
      <c r="D2685" s="2" t="s">
        <v>4</v>
      </c>
      <c r="E2685" s="2" t="s">
        <v>79</v>
      </c>
      <c r="F2685" s="2" t="s">
        <v>552</v>
      </c>
      <c r="G2685" s="2" t="s">
        <v>13</v>
      </c>
      <c r="H2685" s="5">
        <v>1000</v>
      </c>
      <c r="I2685" s="5">
        <v>239827.50999999995</v>
      </c>
    </row>
    <row r="2686" spans="1:9" outlineLevel="1" x14ac:dyDescent="0.25">
      <c r="A2686" s="2" t="s">
        <v>73</v>
      </c>
      <c r="B2686" s="2" t="s">
        <v>550</v>
      </c>
      <c r="C2686" s="2" t="s">
        <v>3</v>
      </c>
      <c r="D2686" s="2" t="s">
        <v>4</v>
      </c>
      <c r="E2686" s="2" t="s">
        <v>86</v>
      </c>
      <c r="F2686" s="2" t="s">
        <v>553</v>
      </c>
      <c r="G2686" s="2" t="s">
        <v>13</v>
      </c>
      <c r="H2686" s="5">
        <v>250</v>
      </c>
      <c r="I2686" s="5">
        <v>240077.50999999995</v>
      </c>
    </row>
    <row r="2687" spans="1:9" outlineLevel="1" x14ac:dyDescent="0.25">
      <c r="A2687" s="2" t="s">
        <v>73</v>
      </c>
      <c r="B2687" s="2" t="s">
        <v>558</v>
      </c>
      <c r="C2687" s="2" t="s">
        <v>3</v>
      </c>
      <c r="D2687" s="2" t="s">
        <v>4</v>
      </c>
      <c r="E2687" s="2" t="s">
        <v>79</v>
      </c>
      <c r="F2687" s="2" t="s">
        <v>559</v>
      </c>
      <c r="G2687" s="2" t="s">
        <v>13</v>
      </c>
      <c r="H2687" s="5">
        <v>1000</v>
      </c>
      <c r="I2687" s="5">
        <v>241077.50999999995</v>
      </c>
    </row>
    <row r="2688" spans="1:9" outlineLevel="1" x14ac:dyDescent="0.25">
      <c r="A2688" s="2" t="s">
        <v>73</v>
      </c>
      <c r="B2688" s="2" t="s">
        <v>570</v>
      </c>
      <c r="C2688" s="2" t="s">
        <v>3</v>
      </c>
      <c r="D2688" s="2" t="s">
        <v>4</v>
      </c>
      <c r="E2688" s="2" t="s">
        <v>572</v>
      </c>
      <c r="F2688" s="2" t="s">
        <v>573</v>
      </c>
      <c r="G2688" s="2" t="s">
        <v>13</v>
      </c>
      <c r="H2688" s="5">
        <v>529.16</v>
      </c>
      <c r="I2688" s="5">
        <v>241606.66999999995</v>
      </c>
    </row>
    <row r="2689" spans="1:9" outlineLevel="1" x14ac:dyDescent="0.25">
      <c r="A2689" s="2" t="s">
        <v>73</v>
      </c>
      <c r="B2689" s="2" t="s">
        <v>570</v>
      </c>
      <c r="C2689" s="2" t="s">
        <v>3</v>
      </c>
      <c r="D2689" s="2" t="s">
        <v>4</v>
      </c>
      <c r="E2689" s="2" t="s">
        <v>79</v>
      </c>
      <c r="F2689" s="2" t="s">
        <v>574</v>
      </c>
      <c r="G2689" s="2" t="s">
        <v>13</v>
      </c>
      <c r="H2689" s="5">
        <v>1000</v>
      </c>
      <c r="I2689" s="5">
        <v>242606.66999999995</v>
      </c>
    </row>
    <row r="2690" spans="1:9" x14ac:dyDescent="0.25">
      <c r="H2690" s="6">
        <f>H2513+H2514+H2515+H2516+H2517+H2518+H2519+H2520+H2521+H2522+H2523+H2524+H2525+H2526+H2527+H2528+H2529+H2530+H2531+H2532+H2533+H2534+H2535+H2536+H2537+H2538+H2539+H2540+H2541+H2542+H2543+H2544+H2545+H2546+H2547+H2548+H2549+H2550+H2551+H2552+H2553+H2554+H2555+H2556+H2557+H2558+H2559+H2560+H2561+H2562+H2563+H2564+H2565+H2566+H2567+H2568+H2569+H2570+H2571+H2572+H2573+H2574+H2575+H2576+H2577+H2578+H2579+H2580+H2581+H2582+H2583+H2584+H2585+H2586+H2587+H2588+H2589+H2590+H2591+H2592+H2593+H2594+H2595+H2596+H2597+H2598+H2599+H2600+H2601+H2602+H2603+H2604+H2605+H2606+H2607+H2608+H2609+H2610+H2611+H2612+H2613+H2614+H2615+H2616+H2617+H2618+H2619+H2620+H2621+H2622+H2623+H2624+H2625+H2626+H2627+H2628+H2629+H2630+H2631+H2632+H2633+H2634+H2635+H2636+H2637+H2638+H2639+H2640+H2641+H2642+H2643+H2644+H2645+H2646+H2647+H2648+H2649+H2650+H2651+H2652+H2653+H2654+H2655+H2656+H2657+H2658+H2659+H2660+H2661+H2662+H2663+H2664+H2665+H2666+H2667+H2668+H2669+H2670+H2671+H2672+H2673+H2674+H2675+H2676+H2677+H2678+H2679+H2680+H2681+H2682+H2683+H2684+H2685+H2686+H2687+H2688+H2689</f>
        <v>242606.66999999995</v>
      </c>
    </row>
    <row r="2692" spans="1:9" outlineLevel="1" x14ac:dyDescent="0.25">
      <c r="A2692" s="2" t="s">
        <v>913</v>
      </c>
      <c r="B2692" s="2" t="s">
        <v>14</v>
      </c>
      <c r="C2692" s="2" t="s">
        <v>3</v>
      </c>
      <c r="D2692" s="2" t="s">
        <v>4</v>
      </c>
      <c r="E2692" s="2" t="s">
        <v>911</v>
      </c>
      <c r="F2692" s="2" t="s">
        <v>912</v>
      </c>
      <c r="G2692" s="2" t="s">
        <v>157</v>
      </c>
      <c r="H2692" s="5">
        <v>100</v>
      </c>
      <c r="I2692" s="5">
        <v>100</v>
      </c>
    </row>
    <row r="2693" spans="1:9" outlineLevel="1" x14ac:dyDescent="0.25">
      <c r="A2693" s="2" t="s">
        <v>913</v>
      </c>
      <c r="B2693" s="2" t="s">
        <v>14</v>
      </c>
      <c r="C2693" s="2" t="s">
        <v>3</v>
      </c>
      <c r="D2693" s="2" t="s">
        <v>4</v>
      </c>
      <c r="E2693" s="2" t="s">
        <v>911</v>
      </c>
      <c r="F2693" s="2" t="s">
        <v>912</v>
      </c>
      <c r="G2693" s="2" t="s">
        <v>157</v>
      </c>
      <c r="H2693" s="5">
        <v>49</v>
      </c>
      <c r="I2693" s="5">
        <v>149</v>
      </c>
    </row>
    <row r="2694" spans="1:9" outlineLevel="1" x14ac:dyDescent="0.25">
      <c r="A2694" s="2" t="s">
        <v>913</v>
      </c>
      <c r="B2694" s="2" t="s">
        <v>255</v>
      </c>
      <c r="C2694" s="2" t="s">
        <v>3</v>
      </c>
      <c r="D2694" s="2" t="s">
        <v>4</v>
      </c>
      <c r="E2694" s="2" t="s">
        <v>970</v>
      </c>
      <c r="F2694" s="2" t="s">
        <v>973</v>
      </c>
      <c r="G2694" s="2" t="s">
        <v>157</v>
      </c>
      <c r="H2694" s="5">
        <v>48.78</v>
      </c>
      <c r="I2694" s="5">
        <v>197.78</v>
      </c>
    </row>
    <row r="2695" spans="1:9" x14ac:dyDescent="0.25">
      <c r="H2695" s="6">
        <f>H2692+H2693+H2694</f>
        <v>197.78</v>
      </c>
    </row>
    <row r="2697" spans="1:9" outlineLevel="1" x14ac:dyDescent="0.25">
      <c r="A2697" s="2" t="s">
        <v>1196</v>
      </c>
      <c r="B2697" s="2" t="s">
        <v>335</v>
      </c>
      <c r="C2697" s="2" t="s">
        <v>3</v>
      </c>
      <c r="D2697" s="2" t="s">
        <v>4</v>
      </c>
      <c r="E2697" s="2" t="s">
        <v>1194</v>
      </c>
      <c r="F2697" s="2" t="s">
        <v>1195</v>
      </c>
      <c r="G2697" s="2" t="s">
        <v>157</v>
      </c>
      <c r="H2697" s="5">
        <v>397</v>
      </c>
      <c r="I2697" s="5">
        <v>397</v>
      </c>
    </row>
    <row r="2698" spans="1:9" x14ac:dyDescent="0.25">
      <c r="H2698" s="6">
        <f>H2697</f>
        <v>397</v>
      </c>
    </row>
    <row r="2700" spans="1:9" outlineLevel="1" x14ac:dyDescent="0.25">
      <c r="A2700" s="2" t="s">
        <v>126</v>
      </c>
      <c r="B2700" s="2" t="s">
        <v>123</v>
      </c>
      <c r="C2700" s="2" t="s">
        <v>3</v>
      </c>
      <c r="D2700" s="2" t="s">
        <v>4</v>
      </c>
      <c r="E2700" s="2" t="s">
        <v>5</v>
      </c>
      <c r="F2700" s="2" t="s">
        <v>125</v>
      </c>
      <c r="G2700" s="2" t="s">
        <v>13</v>
      </c>
      <c r="H2700" s="5">
        <v>3500</v>
      </c>
      <c r="I2700" s="5">
        <v>3500</v>
      </c>
    </row>
    <row r="2701" spans="1:9" outlineLevel="1" x14ac:dyDescent="0.25">
      <c r="A2701" s="2" t="s">
        <v>126</v>
      </c>
      <c r="B2701" s="2" t="s">
        <v>190</v>
      </c>
      <c r="C2701" s="2" t="s">
        <v>603</v>
      </c>
      <c r="D2701" s="2" t="s">
        <v>4</v>
      </c>
      <c r="E2701" s="2" t="s">
        <v>645</v>
      </c>
      <c r="F2701" s="2" t="s">
        <v>646</v>
      </c>
      <c r="G2701" s="2" t="s">
        <v>157</v>
      </c>
      <c r="H2701" s="5">
        <v>-8500</v>
      </c>
      <c r="I2701" s="5">
        <v>-5000</v>
      </c>
    </row>
    <row r="2702" spans="1:9" outlineLevel="1" x14ac:dyDescent="0.25">
      <c r="A2702" s="2" t="s">
        <v>126</v>
      </c>
      <c r="B2702" s="2" t="s">
        <v>10</v>
      </c>
      <c r="C2702" s="2" t="s">
        <v>3</v>
      </c>
      <c r="D2702" s="2" t="s">
        <v>4</v>
      </c>
      <c r="E2702" s="2" t="s">
        <v>5</v>
      </c>
      <c r="F2702" s="2" t="s">
        <v>125</v>
      </c>
      <c r="G2702" s="2" t="s">
        <v>13</v>
      </c>
      <c r="H2702" s="5">
        <v>1300</v>
      </c>
      <c r="I2702" s="5">
        <v>-3700</v>
      </c>
    </row>
    <row r="2703" spans="1:9" outlineLevel="1" x14ac:dyDescent="0.25">
      <c r="A2703" s="2" t="s">
        <v>126</v>
      </c>
      <c r="B2703" s="2" t="s">
        <v>10</v>
      </c>
      <c r="C2703" s="2" t="s">
        <v>603</v>
      </c>
      <c r="D2703" s="2" t="s">
        <v>4</v>
      </c>
      <c r="E2703" s="2" t="s">
        <v>74</v>
      </c>
      <c r="F2703" s="2" t="s">
        <v>646</v>
      </c>
      <c r="G2703" s="2" t="s">
        <v>157</v>
      </c>
      <c r="H2703" s="5">
        <v>-5000</v>
      </c>
      <c r="I2703" s="5">
        <v>-8700</v>
      </c>
    </row>
    <row r="2704" spans="1:9" outlineLevel="1" x14ac:dyDescent="0.25">
      <c r="A2704" s="2" t="s">
        <v>126</v>
      </c>
      <c r="B2704" s="2" t="s">
        <v>10</v>
      </c>
      <c r="C2704" s="2" t="s">
        <v>603</v>
      </c>
      <c r="D2704" s="2" t="s">
        <v>4</v>
      </c>
      <c r="E2704" s="2" t="s">
        <v>4</v>
      </c>
      <c r="F2704" s="2" t="s">
        <v>646</v>
      </c>
      <c r="G2704" s="2" t="s">
        <v>157</v>
      </c>
      <c r="H2704" s="5">
        <v>-5000</v>
      </c>
      <c r="I2704" s="5">
        <v>-13700</v>
      </c>
    </row>
    <row r="2705" spans="1:9" outlineLevel="1" x14ac:dyDescent="0.25">
      <c r="A2705" s="2" t="s">
        <v>126</v>
      </c>
      <c r="B2705" s="2" t="s">
        <v>208</v>
      </c>
      <c r="C2705" s="2" t="s">
        <v>603</v>
      </c>
      <c r="D2705" s="2" t="s">
        <v>4</v>
      </c>
      <c r="E2705" s="2" t="s">
        <v>645</v>
      </c>
      <c r="F2705" s="2" t="s">
        <v>864</v>
      </c>
      <c r="G2705" s="2" t="s">
        <v>157</v>
      </c>
      <c r="H2705" s="5">
        <v>-100000</v>
      </c>
      <c r="I2705" s="5">
        <v>-113700</v>
      </c>
    </row>
    <row r="2706" spans="1:9" outlineLevel="1" x14ac:dyDescent="0.25">
      <c r="A2706" s="2" t="s">
        <v>126</v>
      </c>
      <c r="B2706" s="2" t="s">
        <v>208</v>
      </c>
      <c r="C2706" s="2" t="s">
        <v>603</v>
      </c>
      <c r="D2706" s="2" t="s">
        <v>4</v>
      </c>
      <c r="E2706" s="2" t="s">
        <v>645</v>
      </c>
      <c r="F2706" s="2" t="s">
        <v>865</v>
      </c>
      <c r="G2706" s="2" t="s">
        <v>157</v>
      </c>
      <c r="H2706" s="5">
        <v>-10000</v>
      </c>
      <c r="I2706" s="5">
        <v>-123700</v>
      </c>
    </row>
    <row r="2707" spans="1:9" outlineLevel="1" x14ac:dyDescent="0.25">
      <c r="A2707" s="2" t="s">
        <v>126</v>
      </c>
      <c r="B2707" s="2" t="s">
        <v>213</v>
      </c>
      <c r="C2707" s="2" t="s">
        <v>3</v>
      </c>
      <c r="D2707" s="2" t="s">
        <v>4</v>
      </c>
      <c r="E2707" s="2" t="s">
        <v>5</v>
      </c>
      <c r="F2707" s="2" t="s">
        <v>214</v>
      </c>
      <c r="G2707" s="2" t="s">
        <v>13</v>
      </c>
      <c r="H2707" s="5">
        <v>795</v>
      </c>
      <c r="I2707" s="5">
        <v>-122905</v>
      </c>
    </row>
    <row r="2708" spans="1:9" outlineLevel="1" x14ac:dyDescent="0.25">
      <c r="A2708" s="2" t="s">
        <v>126</v>
      </c>
      <c r="B2708" s="2" t="s">
        <v>261</v>
      </c>
      <c r="C2708" s="2" t="s">
        <v>603</v>
      </c>
      <c r="D2708" s="2" t="s">
        <v>4</v>
      </c>
      <c r="E2708" s="2" t="s">
        <v>4</v>
      </c>
      <c r="F2708" s="2" t="s">
        <v>976</v>
      </c>
      <c r="G2708" s="2" t="s">
        <v>157</v>
      </c>
      <c r="H2708" s="5">
        <v>-114300.91</v>
      </c>
      <c r="I2708" s="5">
        <v>-237205.91</v>
      </c>
    </row>
    <row r="2709" spans="1:9" outlineLevel="1" x14ac:dyDescent="0.25">
      <c r="A2709" s="2" t="s">
        <v>126</v>
      </c>
      <c r="B2709" s="2" t="s">
        <v>427</v>
      </c>
      <c r="C2709" s="2" t="s">
        <v>3</v>
      </c>
      <c r="D2709" s="2" t="s">
        <v>4</v>
      </c>
      <c r="E2709" s="2" t="s">
        <v>5</v>
      </c>
      <c r="F2709" s="2" t="s">
        <v>214</v>
      </c>
      <c r="G2709" s="2" t="s">
        <v>13</v>
      </c>
      <c r="H2709" s="5">
        <v>100</v>
      </c>
      <c r="I2709" s="5">
        <v>-237105.91</v>
      </c>
    </row>
    <row r="2710" spans="1:9" outlineLevel="1" x14ac:dyDescent="0.25">
      <c r="A2710" s="2" t="s">
        <v>126</v>
      </c>
      <c r="B2710" s="2" t="s">
        <v>453</v>
      </c>
      <c r="C2710" s="2" t="s">
        <v>17</v>
      </c>
      <c r="D2710" s="2" t="s">
        <v>4</v>
      </c>
      <c r="E2710" s="2" t="s">
        <v>4</v>
      </c>
      <c r="F2710" s="2" t="s">
        <v>456</v>
      </c>
      <c r="G2710" s="2" t="s">
        <v>13</v>
      </c>
      <c r="H2710" s="5">
        <v>-32186.45</v>
      </c>
      <c r="I2710" s="5">
        <v>-269292.36</v>
      </c>
    </row>
    <row r="2711" spans="1:9" x14ac:dyDescent="0.25">
      <c r="H2711" s="6">
        <f>H2700+H2701+H2702+H2703+H2704+H2705+H2706+H2707+H2708+H2709+H2710</f>
        <v>-269292.36</v>
      </c>
    </row>
    <row r="2713" spans="1:9" outlineLevel="1" x14ac:dyDescent="0.25">
      <c r="A2713" s="2" t="s">
        <v>674</v>
      </c>
      <c r="B2713" s="2" t="s">
        <v>671</v>
      </c>
      <c r="C2713" s="2" t="s">
        <v>3</v>
      </c>
      <c r="D2713" s="2" t="s">
        <v>4</v>
      </c>
      <c r="E2713" s="2" t="s">
        <v>672</v>
      </c>
      <c r="F2713" s="2" t="s">
        <v>673</v>
      </c>
      <c r="G2713" s="2" t="s">
        <v>157</v>
      </c>
      <c r="H2713" s="5">
        <v>132</v>
      </c>
      <c r="I2713" s="5">
        <v>132</v>
      </c>
    </row>
    <row r="2714" spans="1:9" outlineLevel="1" x14ac:dyDescent="0.25">
      <c r="A2714" s="2" t="s">
        <v>674</v>
      </c>
      <c r="B2714" s="2" t="s">
        <v>701</v>
      </c>
      <c r="C2714" s="2" t="s">
        <v>3</v>
      </c>
      <c r="D2714" s="2" t="s">
        <v>4</v>
      </c>
      <c r="E2714" s="2" t="s">
        <v>703</v>
      </c>
      <c r="F2714" s="2" t="s">
        <v>704</v>
      </c>
      <c r="G2714" s="2" t="s">
        <v>157</v>
      </c>
      <c r="H2714" s="5">
        <v>49.97</v>
      </c>
      <c r="I2714" s="5">
        <v>181.97</v>
      </c>
    </row>
    <row r="2715" spans="1:9" outlineLevel="1" x14ac:dyDescent="0.25">
      <c r="A2715" s="2" t="s">
        <v>674</v>
      </c>
      <c r="B2715" s="2" t="s">
        <v>715</v>
      </c>
      <c r="C2715" s="2" t="s">
        <v>3</v>
      </c>
      <c r="D2715" s="2" t="s">
        <v>4</v>
      </c>
      <c r="E2715" s="2" t="s">
        <v>719</v>
      </c>
      <c r="F2715" s="2" t="s">
        <v>720</v>
      </c>
      <c r="G2715" s="2" t="s">
        <v>157</v>
      </c>
      <c r="H2715" s="5">
        <v>15</v>
      </c>
      <c r="I2715" s="5">
        <v>196.97</v>
      </c>
    </row>
    <row r="2716" spans="1:9" outlineLevel="1" x14ac:dyDescent="0.25">
      <c r="A2716" s="2" t="s">
        <v>674</v>
      </c>
      <c r="B2716" s="2" t="s">
        <v>731</v>
      </c>
      <c r="C2716" s="2" t="s">
        <v>3</v>
      </c>
      <c r="D2716" s="2" t="s">
        <v>4</v>
      </c>
      <c r="E2716" s="2" t="s">
        <v>732</v>
      </c>
      <c r="F2716" s="2" t="s">
        <v>733</v>
      </c>
      <c r="G2716" s="2" t="s">
        <v>157</v>
      </c>
      <c r="H2716" s="5">
        <v>227.88</v>
      </c>
      <c r="I2716" s="5">
        <v>424.85</v>
      </c>
    </row>
    <row r="2717" spans="1:9" outlineLevel="1" x14ac:dyDescent="0.25">
      <c r="A2717" s="2" t="s">
        <v>674</v>
      </c>
      <c r="B2717" s="2" t="s">
        <v>760</v>
      </c>
      <c r="C2717" s="2" t="s">
        <v>3</v>
      </c>
      <c r="D2717" s="2" t="s">
        <v>4</v>
      </c>
      <c r="E2717" s="2" t="s">
        <v>719</v>
      </c>
      <c r="F2717" s="2" t="s">
        <v>720</v>
      </c>
      <c r="G2717" s="2" t="s">
        <v>157</v>
      </c>
      <c r="H2717" s="5">
        <v>15</v>
      </c>
      <c r="I2717" s="5">
        <v>439.85</v>
      </c>
    </row>
    <row r="2718" spans="1:9" outlineLevel="1" x14ac:dyDescent="0.25">
      <c r="A2718" s="2" t="s">
        <v>674</v>
      </c>
      <c r="B2718" s="2" t="s">
        <v>761</v>
      </c>
      <c r="C2718" s="2" t="s">
        <v>3</v>
      </c>
      <c r="D2718" s="2" t="s">
        <v>4</v>
      </c>
      <c r="E2718" s="2" t="s">
        <v>762</v>
      </c>
      <c r="F2718" s="2" t="s">
        <v>763</v>
      </c>
      <c r="G2718" s="2" t="s">
        <v>157</v>
      </c>
      <c r="H2718" s="5">
        <v>96</v>
      </c>
      <c r="I2718" s="5">
        <v>535.85</v>
      </c>
    </row>
    <row r="2719" spans="1:9" outlineLevel="1" x14ac:dyDescent="0.25">
      <c r="A2719" s="2" t="s">
        <v>674</v>
      </c>
      <c r="B2719" s="2" t="s">
        <v>761</v>
      </c>
      <c r="C2719" s="2" t="s">
        <v>3</v>
      </c>
      <c r="D2719" s="2" t="s">
        <v>4</v>
      </c>
      <c r="E2719" s="2" t="s">
        <v>762</v>
      </c>
      <c r="F2719" s="2" t="s">
        <v>763</v>
      </c>
      <c r="G2719" s="2" t="s">
        <v>157</v>
      </c>
      <c r="H2719" s="5">
        <v>96</v>
      </c>
      <c r="I2719" s="5">
        <v>631.85</v>
      </c>
    </row>
    <row r="2720" spans="1:9" outlineLevel="1" x14ac:dyDescent="0.25">
      <c r="A2720" s="2" t="s">
        <v>674</v>
      </c>
      <c r="B2720" s="2" t="s">
        <v>761</v>
      </c>
      <c r="C2720" s="2" t="s">
        <v>3</v>
      </c>
      <c r="D2720" s="2" t="s">
        <v>4</v>
      </c>
      <c r="E2720" s="2" t="s">
        <v>762</v>
      </c>
      <c r="F2720" s="2" t="s">
        <v>763</v>
      </c>
      <c r="G2720" s="2" t="s">
        <v>157</v>
      </c>
      <c r="H2720" s="5">
        <v>108</v>
      </c>
      <c r="I2720" s="5">
        <v>739.85</v>
      </c>
    </row>
    <row r="2721" spans="1:9" outlineLevel="1" x14ac:dyDescent="0.25">
      <c r="A2721" s="2" t="s">
        <v>674</v>
      </c>
      <c r="B2721" s="2" t="s">
        <v>188</v>
      </c>
      <c r="C2721" s="2" t="s">
        <v>3</v>
      </c>
      <c r="D2721" s="2" t="s">
        <v>4</v>
      </c>
      <c r="E2721" s="2" t="s">
        <v>719</v>
      </c>
      <c r="F2721" s="2" t="s">
        <v>720</v>
      </c>
      <c r="G2721" s="2" t="s">
        <v>157</v>
      </c>
      <c r="H2721" s="5">
        <v>15</v>
      </c>
      <c r="I2721" s="5">
        <v>754.85</v>
      </c>
    </row>
    <row r="2722" spans="1:9" outlineLevel="1" x14ac:dyDescent="0.25">
      <c r="A2722" s="2" t="s">
        <v>674</v>
      </c>
      <c r="B2722" s="2" t="s">
        <v>926</v>
      </c>
      <c r="C2722" s="2" t="s">
        <v>3</v>
      </c>
      <c r="D2722" s="2" t="s">
        <v>4</v>
      </c>
      <c r="E2722" s="2" t="s">
        <v>719</v>
      </c>
      <c r="F2722" s="2" t="s">
        <v>720</v>
      </c>
      <c r="G2722" s="2" t="s">
        <v>157</v>
      </c>
      <c r="H2722" s="5">
        <v>15</v>
      </c>
      <c r="I2722" s="5">
        <v>769.85</v>
      </c>
    </row>
    <row r="2723" spans="1:9" outlineLevel="1" x14ac:dyDescent="0.25">
      <c r="A2723" s="2" t="s">
        <v>674</v>
      </c>
      <c r="B2723" s="2" t="s">
        <v>285</v>
      </c>
      <c r="C2723" s="2" t="s">
        <v>3</v>
      </c>
      <c r="D2723" s="2" t="s">
        <v>4</v>
      </c>
      <c r="E2723" s="2" t="s">
        <v>645</v>
      </c>
      <c r="F2723" s="2" t="s">
        <v>1066</v>
      </c>
      <c r="G2723" s="2" t="s">
        <v>157</v>
      </c>
      <c r="H2723" s="5">
        <v>695</v>
      </c>
      <c r="I2723" s="5">
        <v>1464.85</v>
      </c>
    </row>
    <row r="2724" spans="1:9" outlineLevel="1" x14ac:dyDescent="0.25">
      <c r="A2724" s="2" t="s">
        <v>674</v>
      </c>
      <c r="B2724" s="2" t="s">
        <v>1109</v>
      </c>
      <c r="C2724" s="2" t="s">
        <v>3</v>
      </c>
      <c r="D2724" s="2" t="s">
        <v>4</v>
      </c>
      <c r="E2724" s="2" t="s">
        <v>4</v>
      </c>
      <c r="F2724" s="2" t="s">
        <v>1113</v>
      </c>
      <c r="G2724" s="2" t="s">
        <v>157</v>
      </c>
      <c r="H2724" s="5">
        <v>385.82</v>
      </c>
      <c r="I2724" s="5">
        <v>1850.6699999999998</v>
      </c>
    </row>
    <row r="2725" spans="1:9" outlineLevel="1" x14ac:dyDescent="0.25">
      <c r="A2725" s="2" t="s">
        <v>674</v>
      </c>
      <c r="B2725" s="2" t="s">
        <v>300</v>
      </c>
      <c r="C2725" s="2" t="s">
        <v>3</v>
      </c>
      <c r="D2725" s="2" t="s">
        <v>4</v>
      </c>
      <c r="E2725" s="2" t="s">
        <v>1116</v>
      </c>
      <c r="F2725" s="2" t="s">
        <v>1117</v>
      </c>
      <c r="G2725" s="2" t="s">
        <v>157</v>
      </c>
      <c r="H2725" s="5">
        <v>59</v>
      </c>
      <c r="I2725" s="5">
        <v>1909.6699999999998</v>
      </c>
    </row>
    <row r="2726" spans="1:9" outlineLevel="1" x14ac:dyDescent="0.25">
      <c r="A2726" s="2" t="s">
        <v>674</v>
      </c>
      <c r="B2726" s="2" t="s">
        <v>335</v>
      </c>
      <c r="C2726" s="2" t="s">
        <v>3</v>
      </c>
      <c r="D2726" s="2" t="s">
        <v>4</v>
      </c>
      <c r="E2726" s="2" t="s">
        <v>1116</v>
      </c>
      <c r="F2726" s="2" t="s">
        <v>1117</v>
      </c>
      <c r="G2726" s="2" t="s">
        <v>157</v>
      </c>
      <c r="H2726" s="5">
        <v>59</v>
      </c>
      <c r="I2726" s="5">
        <v>1968.6699999999998</v>
      </c>
    </row>
    <row r="2727" spans="1:9" outlineLevel="1" x14ac:dyDescent="0.25">
      <c r="A2727" s="2" t="s">
        <v>674</v>
      </c>
      <c r="B2727" s="2" t="s">
        <v>1202</v>
      </c>
      <c r="C2727" s="2" t="s">
        <v>3</v>
      </c>
      <c r="D2727" s="2" t="s">
        <v>4</v>
      </c>
      <c r="E2727" s="2" t="s">
        <v>4</v>
      </c>
      <c r="F2727" s="2" t="s">
        <v>1204</v>
      </c>
      <c r="G2727" s="2" t="s">
        <v>157</v>
      </c>
      <c r="H2727" s="5">
        <v>835.8</v>
      </c>
      <c r="I2727" s="5">
        <v>2804.47</v>
      </c>
    </row>
    <row r="2728" spans="1:9" outlineLevel="1" x14ac:dyDescent="0.25">
      <c r="A2728" s="2" t="s">
        <v>674</v>
      </c>
      <c r="B2728" s="2" t="s">
        <v>1202</v>
      </c>
      <c r="C2728" s="2" t="s">
        <v>3</v>
      </c>
      <c r="D2728" s="2" t="s">
        <v>4</v>
      </c>
      <c r="E2728" s="2" t="s">
        <v>4</v>
      </c>
      <c r="F2728" s="2" t="s">
        <v>1204</v>
      </c>
      <c r="G2728" s="2" t="s">
        <v>157</v>
      </c>
      <c r="H2728" s="5">
        <v>780</v>
      </c>
      <c r="I2728" s="5">
        <v>3584.47</v>
      </c>
    </row>
    <row r="2729" spans="1:9" outlineLevel="1" x14ac:dyDescent="0.25">
      <c r="A2729" s="2" t="s">
        <v>674</v>
      </c>
      <c r="B2729" s="2" t="s">
        <v>1262</v>
      </c>
      <c r="C2729" s="2" t="s">
        <v>3</v>
      </c>
      <c r="D2729" s="2" t="s">
        <v>4</v>
      </c>
      <c r="E2729" s="2" t="s">
        <v>1116</v>
      </c>
      <c r="F2729" s="2" t="s">
        <v>1117</v>
      </c>
      <c r="G2729" s="2" t="s">
        <v>157</v>
      </c>
      <c r="H2729" s="5">
        <v>59</v>
      </c>
      <c r="I2729" s="5">
        <v>3643.47</v>
      </c>
    </row>
    <row r="2730" spans="1:9" outlineLevel="1" x14ac:dyDescent="0.25">
      <c r="A2730" s="2" t="s">
        <v>674</v>
      </c>
      <c r="B2730" s="2" t="s">
        <v>428</v>
      </c>
      <c r="C2730" s="2" t="s">
        <v>3</v>
      </c>
      <c r="D2730" s="2" t="s">
        <v>4</v>
      </c>
      <c r="E2730" s="2" t="s">
        <v>1116</v>
      </c>
      <c r="F2730" s="2" t="s">
        <v>1117</v>
      </c>
      <c r="G2730" s="2" t="s">
        <v>157</v>
      </c>
      <c r="H2730" s="5">
        <v>59</v>
      </c>
      <c r="I2730" s="5">
        <v>3702.47</v>
      </c>
    </row>
    <row r="2731" spans="1:9" outlineLevel="1" x14ac:dyDescent="0.25">
      <c r="A2731" s="2" t="s">
        <v>674</v>
      </c>
      <c r="B2731" s="2" t="s">
        <v>1332</v>
      </c>
      <c r="C2731" s="2" t="s">
        <v>3</v>
      </c>
      <c r="D2731" s="2" t="s">
        <v>4</v>
      </c>
      <c r="E2731" s="2" t="s">
        <v>1335</v>
      </c>
      <c r="F2731" s="2" t="s">
        <v>1336</v>
      </c>
      <c r="G2731" s="2" t="s">
        <v>157</v>
      </c>
      <c r="H2731" s="5">
        <v>41.73</v>
      </c>
      <c r="I2731" s="5">
        <v>3744.2</v>
      </c>
    </row>
    <row r="2732" spans="1:9" outlineLevel="1" x14ac:dyDescent="0.25">
      <c r="A2732" s="2" t="s">
        <v>674</v>
      </c>
      <c r="B2732" s="2" t="s">
        <v>25</v>
      </c>
      <c r="C2732" s="2" t="s">
        <v>3</v>
      </c>
      <c r="D2732" s="2" t="s">
        <v>4</v>
      </c>
      <c r="E2732" s="2" t="s">
        <v>1335</v>
      </c>
      <c r="F2732" s="2" t="s">
        <v>1336</v>
      </c>
      <c r="G2732" s="2" t="s">
        <v>157</v>
      </c>
      <c r="H2732" s="5">
        <v>41.73</v>
      </c>
      <c r="I2732" s="5">
        <v>3785.93</v>
      </c>
    </row>
    <row r="2733" spans="1:9" x14ac:dyDescent="0.25">
      <c r="H2733" s="6">
        <f>H2713+H2714+H2715+H2716+H2717+H2718+H2719+H2720+H2721+H2722+H2723+H2724+H2725+H2726+H2727+H2728+H2729+H2730+H2731+H2732</f>
        <v>3785.93</v>
      </c>
    </row>
    <row r="2735" spans="1:9" outlineLevel="1" x14ac:dyDescent="0.25">
      <c r="A2735" s="2" t="s">
        <v>1021</v>
      </c>
      <c r="B2735" s="2" t="s">
        <v>283</v>
      </c>
      <c r="C2735" s="2" t="s">
        <v>3</v>
      </c>
      <c r="D2735" s="2" t="s">
        <v>4</v>
      </c>
      <c r="E2735" s="2" t="s">
        <v>1019</v>
      </c>
      <c r="F2735" s="2" t="s">
        <v>1020</v>
      </c>
      <c r="G2735" s="2" t="s">
        <v>157</v>
      </c>
      <c r="H2735" s="5">
        <v>77.2</v>
      </c>
      <c r="I2735" s="5">
        <v>77.2</v>
      </c>
    </row>
    <row r="2736" spans="1:9" outlineLevel="1" x14ac:dyDescent="0.25">
      <c r="A2736" s="2" t="s">
        <v>1021</v>
      </c>
      <c r="B2736" s="2" t="s">
        <v>1080</v>
      </c>
      <c r="C2736" s="2" t="s">
        <v>3</v>
      </c>
      <c r="D2736" s="2" t="s">
        <v>4</v>
      </c>
      <c r="E2736" s="2" t="s">
        <v>1019</v>
      </c>
      <c r="F2736" s="2" t="s">
        <v>1081</v>
      </c>
      <c r="G2736" s="2" t="s">
        <v>157</v>
      </c>
      <c r="H2736" s="5">
        <v>46.93</v>
      </c>
      <c r="I2736" s="5">
        <v>124.13</v>
      </c>
    </row>
    <row r="2737" spans="1:9" outlineLevel="1" x14ac:dyDescent="0.25">
      <c r="A2737" s="2" t="s">
        <v>1021</v>
      </c>
      <c r="B2737" s="2" t="s">
        <v>1103</v>
      </c>
      <c r="C2737" s="2" t="s">
        <v>3</v>
      </c>
      <c r="D2737" s="2" t="s">
        <v>4</v>
      </c>
      <c r="E2737" s="2" t="s">
        <v>1105</v>
      </c>
      <c r="F2737" s="2" t="s">
        <v>1106</v>
      </c>
      <c r="G2737" s="2" t="s">
        <v>157</v>
      </c>
      <c r="H2737" s="5">
        <v>34.53</v>
      </c>
      <c r="I2737" s="5">
        <v>158.66</v>
      </c>
    </row>
    <row r="2738" spans="1:9" outlineLevel="1" x14ac:dyDescent="0.25">
      <c r="A2738" s="2" t="s">
        <v>1021</v>
      </c>
      <c r="B2738" s="2" t="s">
        <v>1178</v>
      </c>
      <c r="C2738" s="2" t="s">
        <v>3</v>
      </c>
      <c r="D2738" s="2" t="s">
        <v>4</v>
      </c>
      <c r="E2738" s="2" t="s">
        <v>1019</v>
      </c>
      <c r="F2738" s="2" t="s">
        <v>1020</v>
      </c>
      <c r="G2738" s="2" t="s">
        <v>157</v>
      </c>
      <c r="H2738" s="5">
        <v>38.130000000000003</v>
      </c>
      <c r="I2738" s="5">
        <v>196.79</v>
      </c>
    </row>
    <row r="2739" spans="1:9" x14ac:dyDescent="0.25">
      <c r="H2739" s="6">
        <f>H2735+H2736+H2737+H2738</f>
        <v>196.79</v>
      </c>
    </row>
    <row r="2741" spans="1:9" outlineLevel="1" x14ac:dyDescent="0.25">
      <c r="A2741" s="2" t="s">
        <v>640</v>
      </c>
      <c r="B2741" s="2" t="s">
        <v>636</v>
      </c>
      <c r="C2741" s="2" t="s">
        <v>3</v>
      </c>
      <c r="D2741" s="2" t="s">
        <v>4</v>
      </c>
      <c r="E2741" s="2" t="s">
        <v>638</v>
      </c>
      <c r="F2741" s="2" t="s">
        <v>639</v>
      </c>
      <c r="G2741" s="2" t="s">
        <v>157</v>
      </c>
      <c r="H2741" s="5">
        <v>8652.3799999999992</v>
      </c>
      <c r="I2741" s="5">
        <v>8652.3799999999992</v>
      </c>
    </row>
    <row r="2742" spans="1:9" outlineLevel="1" x14ac:dyDescent="0.25">
      <c r="A2742" s="2" t="s">
        <v>640</v>
      </c>
      <c r="B2742" s="2" t="s">
        <v>264</v>
      </c>
      <c r="C2742" s="2" t="s">
        <v>3</v>
      </c>
      <c r="D2742" s="2" t="s">
        <v>4</v>
      </c>
      <c r="E2742" s="2" t="s">
        <v>996</v>
      </c>
      <c r="F2742" s="2" t="s">
        <v>997</v>
      </c>
      <c r="G2742" s="2" t="s">
        <v>157</v>
      </c>
      <c r="H2742" s="5">
        <v>6703.88</v>
      </c>
      <c r="I2742" s="5">
        <v>15356.259999999998</v>
      </c>
    </row>
    <row r="2743" spans="1:9" outlineLevel="1" x14ac:dyDescent="0.25">
      <c r="A2743" s="2" t="s">
        <v>640</v>
      </c>
      <c r="B2743" s="2" t="s">
        <v>1072</v>
      </c>
      <c r="C2743" s="2" t="s">
        <v>3</v>
      </c>
      <c r="D2743" s="2" t="s">
        <v>4</v>
      </c>
      <c r="E2743" s="2" t="s">
        <v>996</v>
      </c>
      <c r="F2743" s="2" t="s">
        <v>997</v>
      </c>
      <c r="G2743" s="2" t="s">
        <v>157</v>
      </c>
      <c r="H2743" s="5">
        <v>2113.62</v>
      </c>
      <c r="I2743" s="5">
        <v>17469.879999999997</v>
      </c>
    </row>
    <row r="2744" spans="1:9" outlineLevel="1" x14ac:dyDescent="0.25">
      <c r="A2744" s="2" t="s">
        <v>640</v>
      </c>
      <c r="B2744" s="2" t="s">
        <v>1076</v>
      </c>
      <c r="C2744" s="2" t="s">
        <v>3</v>
      </c>
      <c r="D2744" s="2" t="s">
        <v>4</v>
      </c>
      <c r="E2744" s="2" t="s">
        <v>996</v>
      </c>
      <c r="F2744" s="2" t="s">
        <v>997</v>
      </c>
      <c r="G2744" s="2" t="s">
        <v>157</v>
      </c>
      <c r="H2744" s="5">
        <v>318.08999999999997</v>
      </c>
      <c r="I2744" s="5">
        <v>17787.969999999998</v>
      </c>
    </row>
    <row r="2745" spans="1:9" outlineLevel="1" x14ac:dyDescent="0.25">
      <c r="A2745" s="2" t="s">
        <v>640</v>
      </c>
      <c r="B2745" s="2" t="s">
        <v>1186</v>
      </c>
      <c r="C2745" s="2" t="s">
        <v>3</v>
      </c>
      <c r="D2745" s="2" t="s">
        <v>4</v>
      </c>
      <c r="E2745" s="2" t="s">
        <v>4</v>
      </c>
      <c r="F2745" s="2" t="s">
        <v>1192</v>
      </c>
      <c r="G2745" s="2" t="s">
        <v>157</v>
      </c>
      <c r="H2745" s="5">
        <v>76.2</v>
      </c>
      <c r="I2745" s="5">
        <v>17864.169999999998</v>
      </c>
    </row>
    <row r="2746" spans="1:9" outlineLevel="1" x14ac:dyDescent="0.25">
      <c r="A2746" s="2" t="s">
        <v>640</v>
      </c>
      <c r="B2746" s="2" t="s">
        <v>336</v>
      </c>
      <c r="C2746" s="2" t="s">
        <v>3</v>
      </c>
      <c r="D2746" s="2" t="s">
        <v>4</v>
      </c>
      <c r="E2746" s="2" t="s">
        <v>604</v>
      </c>
      <c r="F2746" s="2" t="s">
        <v>1207</v>
      </c>
      <c r="G2746" s="2" t="s">
        <v>157</v>
      </c>
      <c r="H2746" s="5">
        <v>57.08</v>
      </c>
      <c r="I2746" s="5">
        <v>17921.25</v>
      </c>
    </row>
    <row r="2747" spans="1:9" outlineLevel="1" x14ac:dyDescent="0.25">
      <c r="A2747" s="2" t="s">
        <v>640</v>
      </c>
      <c r="B2747" s="2" t="s">
        <v>351</v>
      </c>
      <c r="C2747" s="2" t="s">
        <v>3</v>
      </c>
      <c r="D2747" s="2" t="s">
        <v>4</v>
      </c>
      <c r="E2747" s="2" t="s">
        <v>4</v>
      </c>
      <c r="F2747" s="2" t="s">
        <v>1192</v>
      </c>
      <c r="G2747" s="2" t="s">
        <v>157</v>
      </c>
      <c r="H2747" s="5">
        <v>71.98</v>
      </c>
      <c r="I2747" s="5">
        <v>17993.23</v>
      </c>
    </row>
    <row r="2748" spans="1:9" x14ac:dyDescent="0.25">
      <c r="H2748" s="6">
        <f>H2741+H2742+H2743+H2744+H2745+H2746+H2747</f>
        <v>17993.23</v>
      </c>
    </row>
    <row r="2750" spans="1:9" outlineLevel="1" x14ac:dyDescent="0.25">
      <c r="A2750" s="2" t="s">
        <v>35</v>
      </c>
      <c r="B2750" s="2" t="s">
        <v>32</v>
      </c>
      <c r="C2750" s="2" t="s">
        <v>3</v>
      </c>
      <c r="D2750" s="2" t="s">
        <v>4</v>
      </c>
      <c r="E2750" s="2" t="s">
        <v>33</v>
      </c>
      <c r="F2750" s="2" t="s">
        <v>34</v>
      </c>
      <c r="G2750" s="2" t="s">
        <v>13</v>
      </c>
      <c r="H2750" s="5">
        <v>283.73</v>
      </c>
      <c r="I2750" s="5">
        <v>283.73</v>
      </c>
    </row>
    <row r="2751" spans="1:9" outlineLevel="1" x14ac:dyDescent="0.25">
      <c r="A2751" s="2" t="s">
        <v>35</v>
      </c>
      <c r="B2751" s="2" t="s">
        <v>32</v>
      </c>
      <c r="C2751" s="2" t="s">
        <v>3</v>
      </c>
      <c r="D2751" s="2" t="s">
        <v>4</v>
      </c>
      <c r="E2751" s="2" t="s">
        <v>33</v>
      </c>
      <c r="F2751" s="2" t="s">
        <v>38</v>
      </c>
      <c r="G2751" s="2" t="s">
        <v>13</v>
      </c>
      <c r="H2751" s="5">
        <v>607.58000000000004</v>
      </c>
      <c r="I2751" s="5">
        <v>891.31000000000006</v>
      </c>
    </row>
    <row r="2752" spans="1:9" outlineLevel="1" x14ac:dyDescent="0.25">
      <c r="A2752" s="2" t="s">
        <v>35</v>
      </c>
      <c r="B2752" s="2" t="s">
        <v>32</v>
      </c>
      <c r="C2752" s="2" t="s">
        <v>3</v>
      </c>
      <c r="D2752" s="2" t="s">
        <v>4</v>
      </c>
      <c r="E2752" s="2" t="s">
        <v>33</v>
      </c>
      <c r="F2752" s="2" t="s">
        <v>39</v>
      </c>
      <c r="G2752" s="2" t="s">
        <v>13</v>
      </c>
      <c r="H2752" s="5">
        <v>483.2</v>
      </c>
      <c r="I2752" s="5">
        <v>1374.51</v>
      </c>
    </row>
    <row r="2753" spans="1:9" outlineLevel="1" x14ac:dyDescent="0.25">
      <c r="A2753" s="2" t="s">
        <v>35</v>
      </c>
      <c r="B2753" s="2" t="s">
        <v>32</v>
      </c>
      <c r="C2753" s="2" t="s">
        <v>3</v>
      </c>
      <c r="D2753" s="2" t="s">
        <v>4</v>
      </c>
      <c r="E2753" s="2" t="s">
        <v>33</v>
      </c>
      <c r="F2753" s="2" t="s">
        <v>40</v>
      </c>
      <c r="G2753" s="2" t="s">
        <v>13</v>
      </c>
      <c r="H2753" s="5">
        <v>283.73</v>
      </c>
      <c r="I2753" s="5">
        <v>1658.24</v>
      </c>
    </row>
    <row r="2754" spans="1:9" outlineLevel="1" x14ac:dyDescent="0.25">
      <c r="A2754" s="2" t="s">
        <v>35</v>
      </c>
      <c r="B2754" s="2" t="s">
        <v>32</v>
      </c>
      <c r="C2754" s="2" t="s">
        <v>3</v>
      </c>
      <c r="D2754" s="2" t="s">
        <v>4</v>
      </c>
      <c r="E2754" s="2" t="s">
        <v>33</v>
      </c>
      <c r="F2754" s="2" t="s">
        <v>45</v>
      </c>
      <c r="G2754" s="2" t="s">
        <v>13</v>
      </c>
      <c r="H2754" s="5">
        <v>308.95999999999998</v>
      </c>
      <c r="I2754" s="5">
        <v>1967.2</v>
      </c>
    </row>
    <row r="2755" spans="1:9" outlineLevel="1" x14ac:dyDescent="0.25">
      <c r="A2755" s="2" t="s">
        <v>35</v>
      </c>
      <c r="B2755" s="2" t="s">
        <v>104</v>
      </c>
      <c r="C2755" s="2" t="s">
        <v>3</v>
      </c>
      <c r="D2755" s="2" t="s">
        <v>4</v>
      </c>
      <c r="E2755" s="2" t="s">
        <v>33</v>
      </c>
      <c r="F2755" s="2" t="s">
        <v>107</v>
      </c>
      <c r="G2755" s="2" t="s">
        <v>13</v>
      </c>
      <c r="H2755" s="5">
        <v>283.73</v>
      </c>
      <c r="I2755" s="5">
        <v>2250.9300000000003</v>
      </c>
    </row>
    <row r="2756" spans="1:9" outlineLevel="1" x14ac:dyDescent="0.25">
      <c r="A2756" s="2" t="s">
        <v>35</v>
      </c>
      <c r="B2756" s="2" t="s">
        <v>104</v>
      </c>
      <c r="C2756" s="2" t="s">
        <v>3</v>
      </c>
      <c r="D2756" s="2" t="s">
        <v>4</v>
      </c>
      <c r="E2756" s="2" t="s">
        <v>33</v>
      </c>
      <c r="F2756" s="2" t="s">
        <v>108</v>
      </c>
      <c r="G2756" s="2" t="s">
        <v>13</v>
      </c>
      <c r="H2756" s="5">
        <v>607.58000000000004</v>
      </c>
      <c r="I2756" s="5">
        <v>2858.51</v>
      </c>
    </row>
    <row r="2757" spans="1:9" outlineLevel="1" x14ac:dyDescent="0.25">
      <c r="A2757" s="2" t="s">
        <v>35</v>
      </c>
      <c r="B2757" s="2" t="s">
        <v>104</v>
      </c>
      <c r="C2757" s="2" t="s">
        <v>3</v>
      </c>
      <c r="D2757" s="2" t="s">
        <v>4</v>
      </c>
      <c r="E2757" s="2" t="s">
        <v>33</v>
      </c>
      <c r="F2757" s="2" t="s">
        <v>110</v>
      </c>
      <c r="G2757" s="2" t="s">
        <v>13</v>
      </c>
      <c r="H2757" s="5">
        <v>283.73</v>
      </c>
      <c r="I2757" s="5">
        <v>3142.2400000000002</v>
      </c>
    </row>
    <row r="2758" spans="1:9" outlineLevel="1" x14ac:dyDescent="0.25">
      <c r="A2758" s="2" t="s">
        <v>35</v>
      </c>
      <c r="B2758" s="2" t="s">
        <v>104</v>
      </c>
      <c r="C2758" s="2" t="s">
        <v>3</v>
      </c>
      <c r="D2758" s="2" t="s">
        <v>4</v>
      </c>
      <c r="E2758" s="2" t="s">
        <v>33</v>
      </c>
      <c r="F2758" s="2" t="s">
        <v>112</v>
      </c>
      <c r="G2758" s="2" t="s">
        <v>13</v>
      </c>
      <c r="H2758" s="5">
        <v>483.2</v>
      </c>
      <c r="I2758" s="5">
        <v>3625.44</v>
      </c>
    </row>
    <row r="2759" spans="1:9" outlineLevel="1" x14ac:dyDescent="0.25">
      <c r="A2759" s="2" t="s">
        <v>35</v>
      </c>
      <c r="B2759" s="2" t="s">
        <v>104</v>
      </c>
      <c r="C2759" s="2" t="s">
        <v>3</v>
      </c>
      <c r="D2759" s="2" t="s">
        <v>4</v>
      </c>
      <c r="E2759" s="2" t="s">
        <v>33</v>
      </c>
      <c r="F2759" s="2" t="s">
        <v>113</v>
      </c>
      <c r="G2759" s="2" t="s">
        <v>13</v>
      </c>
      <c r="H2759" s="5">
        <v>308.95999999999998</v>
      </c>
      <c r="I2759" s="5">
        <v>3934.4</v>
      </c>
    </row>
    <row r="2760" spans="1:9" outlineLevel="1" x14ac:dyDescent="0.25">
      <c r="A2760" s="2" t="s">
        <v>35</v>
      </c>
      <c r="B2760" s="2" t="s">
        <v>141</v>
      </c>
      <c r="C2760" s="2" t="s">
        <v>3</v>
      </c>
      <c r="D2760" s="2" t="s">
        <v>4</v>
      </c>
      <c r="E2760" s="2" t="s">
        <v>33</v>
      </c>
      <c r="F2760" s="2" t="s">
        <v>142</v>
      </c>
      <c r="G2760" s="2" t="s">
        <v>13</v>
      </c>
      <c r="H2760" s="5">
        <v>308.95999999999998</v>
      </c>
      <c r="I2760" s="5">
        <v>4243.3599999999997</v>
      </c>
    </row>
    <row r="2761" spans="1:9" outlineLevel="1" x14ac:dyDescent="0.25">
      <c r="A2761" s="2" t="s">
        <v>35</v>
      </c>
      <c r="B2761" s="2" t="s">
        <v>141</v>
      </c>
      <c r="C2761" s="2" t="s">
        <v>3</v>
      </c>
      <c r="D2761" s="2" t="s">
        <v>4</v>
      </c>
      <c r="E2761" s="2" t="s">
        <v>33</v>
      </c>
      <c r="F2761" s="2" t="s">
        <v>145</v>
      </c>
      <c r="G2761" s="2" t="s">
        <v>13</v>
      </c>
      <c r="H2761" s="5">
        <v>283.73</v>
      </c>
      <c r="I2761" s="5">
        <v>4527.09</v>
      </c>
    </row>
    <row r="2762" spans="1:9" outlineLevel="1" x14ac:dyDescent="0.25">
      <c r="A2762" s="2" t="s">
        <v>35</v>
      </c>
      <c r="B2762" s="2" t="s">
        <v>141</v>
      </c>
      <c r="C2762" s="2" t="s">
        <v>3</v>
      </c>
      <c r="D2762" s="2" t="s">
        <v>4</v>
      </c>
      <c r="E2762" s="2" t="s">
        <v>33</v>
      </c>
      <c r="F2762" s="2" t="s">
        <v>146</v>
      </c>
      <c r="G2762" s="2" t="s">
        <v>13</v>
      </c>
      <c r="H2762" s="5">
        <v>607.58000000000004</v>
      </c>
      <c r="I2762" s="5">
        <v>5134.67</v>
      </c>
    </row>
    <row r="2763" spans="1:9" outlineLevel="1" x14ac:dyDescent="0.25">
      <c r="A2763" s="2" t="s">
        <v>35</v>
      </c>
      <c r="B2763" s="2" t="s">
        <v>141</v>
      </c>
      <c r="C2763" s="2" t="s">
        <v>3</v>
      </c>
      <c r="D2763" s="2" t="s">
        <v>4</v>
      </c>
      <c r="E2763" s="2" t="s">
        <v>33</v>
      </c>
      <c r="F2763" s="2" t="s">
        <v>147</v>
      </c>
      <c r="G2763" s="2" t="s">
        <v>13</v>
      </c>
      <c r="H2763" s="5">
        <v>283.73</v>
      </c>
      <c r="I2763" s="5">
        <v>5418.4</v>
      </c>
    </row>
    <row r="2764" spans="1:9" outlineLevel="1" x14ac:dyDescent="0.25">
      <c r="A2764" s="2" t="s">
        <v>35</v>
      </c>
      <c r="B2764" s="2" t="s">
        <v>141</v>
      </c>
      <c r="C2764" s="2" t="s">
        <v>3</v>
      </c>
      <c r="D2764" s="2" t="s">
        <v>4</v>
      </c>
      <c r="E2764" s="2" t="s">
        <v>33</v>
      </c>
      <c r="F2764" s="2" t="s">
        <v>149</v>
      </c>
      <c r="G2764" s="2" t="s">
        <v>13</v>
      </c>
      <c r="H2764" s="5">
        <v>483.2</v>
      </c>
      <c r="I2764" s="5">
        <v>5901.5999999999995</v>
      </c>
    </row>
    <row r="2765" spans="1:9" outlineLevel="1" x14ac:dyDescent="0.25">
      <c r="A2765" s="2" t="s">
        <v>35</v>
      </c>
      <c r="B2765" s="2" t="s">
        <v>176</v>
      </c>
      <c r="C2765" s="2" t="s">
        <v>3</v>
      </c>
      <c r="D2765" s="2" t="s">
        <v>4</v>
      </c>
      <c r="E2765" s="2" t="s">
        <v>33</v>
      </c>
      <c r="F2765" s="2" t="s">
        <v>177</v>
      </c>
      <c r="G2765" s="2" t="s">
        <v>13</v>
      </c>
      <c r="H2765" s="5">
        <v>607.58000000000004</v>
      </c>
      <c r="I2765" s="5">
        <v>6509.1799999999994</v>
      </c>
    </row>
    <row r="2766" spans="1:9" outlineLevel="1" x14ac:dyDescent="0.25">
      <c r="A2766" s="2" t="s">
        <v>35</v>
      </c>
      <c r="B2766" s="2" t="s">
        <v>176</v>
      </c>
      <c r="C2766" s="2" t="s">
        <v>3</v>
      </c>
      <c r="D2766" s="2" t="s">
        <v>4</v>
      </c>
      <c r="E2766" s="2" t="s">
        <v>33</v>
      </c>
      <c r="F2766" s="2" t="s">
        <v>178</v>
      </c>
      <c r="G2766" s="2" t="s">
        <v>13</v>
      </c>
      <c r="H2766" s="5">
        <v>308.95999999999998</v>
      </c>
      <c r="I2766" s="5">
        <v>6818.1399999999994</v>
      </c>
    </row>
    <row r="2767" spans="1:9" outlineLevel="1" x14ac:dyDescent="0.25">
      <c r="A2767" s="2" t="s">
        <v>35</v>
      </c>
      <c r="B2767" s="2" t="s">
        <v>176</v>
      </c>
      <c r="C2767" s="2" t="s">
        <v>3</v>
      </c>
      <c r="D2767" s="2" t="s">
        <v>4</v>
      </c>
      <c r="E2767" s="2" t="s">
        <v>33</v>
      </c>
      <c r="F2767" s="2" t="s">
        <v>179</v>
      </c>
      <c r="G2767" s="2" t="s">
        <v>13</v>
      </c>
      <c r="H2767" s="5">
        <v>283.73</v>
      </c>
      <c r="I2767" s="5">
        <v>7101.869999999999</v>
      </c>
    </row>
    <row r="2768" spans="1:9" outlineLevel="1" x14ac:dyDescent="0.25">
      <c r="A2768" s="2" t="s">
        <v>35</v>
      </c>
      <c r="B2768" s="2" t="s">
        <v>176</v>
      </c>
      <c r="C2768" s="2" t="s">
        <v>3</v>
      </c>
      <c r="D2768" s="2" t="s">
        <v>4</v>
      </c>
      <c r="E2768" s="2" t="s">
        <v>33</v>
      </c>
      <c r="F2768" s="2" t="s">
        <v>180</v>
      </c>
      <c r="G2768" s="2" t="s">
        <v>13</v>
      </c>
      <c r="H2768" s="5">
        <v>283.73</v>
      </c>
      <c r="I2768" s="5">
        <v>7385.5999999999985</v>
      </c>
    </row>
    <row r="2769" spans="1:9" outlineLevel="1" x14ac:dyDescent="0.25">
      <c r="A2769" s="2" t="s">
        <v>35</v>
      </c>
      <c r="B2769" s="2" t="s">
        <v>176</v>
      </c>
      <c r="C2769" s="2" t="s">
        <v>3</v>
      </c>
      <c r="D2769" s="2" t="s">
        <v>4</v>
      </c>
      <c r="E2769" s="2" t="s">
        <v>33</v>
      </c>
      <c r="F2769" s="2" t="s">
        <v>186</v>
      </c>
      <c r="G2769" s="2" t="s">
        <v>13</v>
      </c>
      <c r="H2769" s="5">
        <v>483.2</v>
      </c>
      <c r="I2769" s="5">
        <v>7868.7999999999984</v>
      </c>
    </row>
    <row r="2770" spans="1:9" outlineLevel="1" x14ac:dyDescent="0.25">
      <c r="A2770" s="2" t="s">
        <v>35</v>
      </c>
      <c r="B2770" s="2" t="s">
        <v>228</v>
      </c>
      <c r="C2770" s="2" t="s">
        <v>3</v>
      </c>
      <c r="D2770" s="2" t="s">
        <v>4</v>
      </c>
      <c r="E2770" s="2" t="s">
        <v>33</v>
      </c>
      <c r="F2770" s="2" t="s">
        <v>230</v>
      </c>
      <c r="G2770" s="2" t="s">
        <v>13</v>
      </c>
      <c r="H2770" s="5">
        <v>308.95999999999998</v>
      </c>
      <c r="I2770" s="5">
        <v>8177.7599999999984</v>
      </c>
    </row>
    <row r="2771" spans="1:9" outlineLevel="1" x14ac:dyDescent="0.25">
      <c r="A2771" s="2" t="s">
        <v>35</v>
      </c>
      <c r="B2771" s="2" t="s">
        <v>228</v>
      </c>
      <c r="C2771" s="2" t="s">
        <v>3</v>
      </c>
      <c r="D2771" s="2" t="s">
        <v>4</v>
      </c>
      <c r="E2771" s="2" t="s">
        <v>33</v>
      </c>
      <c r="F2771" s="2" t="s">
        <v>231</v>
      </c>
      <c r="G2771" s="2" t="s">
        <v>13</v>
      </c>
      <c r="H2771" s="5">
        <v>283.73</v>
      </c>
      <c r="I2771" s="5">
        <v>8461.489999999998</v>
      </c>
    </row>
    <row r="2772" spans="1:9" outlineLevel="1" x14ac:dyDescent="0.25">
      <c r="A2772" s="2" t="s">
        <v>35</v>
      </c>
      <c r="B2772" s="2" t="s">
        <v>228</v>
      </c>
      <c r="C2772" s="2" t="s">
        <v>3</v>
      </c>
      <c r="D2772" s="2" t="s">
        <v>4</v>
      </c>
      <c r="E2772" s="2" t="s">
        <v>33</v>
      </c>
      <c r="F2772" s="2" t="s">
        <v>232</v>
      </c>
      <c r="G2772" s="2" t="s">
        <v>13</v>
      </c>
      <c r="H2772" s="5">
        <v>283.73</v>
      </c>
      <c r="I2772" s="5">
        <v>8745.2199999999975</v>
      </c>
    </row>
    <row r="2773" spans="1:9" outlineLevel="1" x14ac:dyDescent="0.25">
      <c r="A2773" s="2" t="s">
        <v>35</v>
      </c>
      <c r="B2773" s="2" t="s">
        <v>228</v>
      </c>
      <c r="C2773" s="2" t="s">
        <v>3</v>
      </c>
      <c r="D2773" s="2" t="s">
        <v>4</v>
      </c>
      <c r="E2773" s="2" t="s">
        <v>33</v>
      </c>
      <c r="F2773" s="2" t="s">
        <v>235</v>
      </c>
      <c r="G2773" s="2" t="s">
        <v>13</v>
      </c>
      <c r="H2773" s="5">
        <v>483.2</v>
      </c>
      <c r="I2773" s="5">
        <v>9228.4199999999983</v>
      </c>
    </row>
    <row r="2774" spans="1:9" outlineLevel="1" x14ac:dyDescent="0.25">
      <c r="A2774" s="2" t="s">
        <v>35</v>
      </c>
      <c r="B2774" s="2" t="s">
        <v>228</v>
      </c>
      <c r="C2774" s="2" t="s">
        <v>3</v>
      </c>
      <c r="D2774" s="2" t="s">
        <v>4</v>
      </c>
      <c r="E2774" s="2" t="s">
        <v>33</v>
      </c>
      <c r="F2774" s="2" t="s">
        <v>238</v>
      </c>
      <c r="G2774" s="2" t="s">
        <v>13</v>
      </c>
      <c r="H2774" s="5">
        <v>607.58000000000004</v>
      </c>
      <c r="I2774" s="5">
        <v>9835.9999999999982</v>
      </c>
    </row>
    <row r="2775" spans="1:9" outlineLevel="1" x14ac:dyDescent="0.25">
      <c r="A2775" s="2" t="s">
        <v>35</v>
      </c>
      <c r="B2775" s="2" t="s">
        <v>271</v>
      </c>
      <c r="C2775" s="2" t="s">
        <v>3</v>
      </c>
      <c r="D2775" s="2" t="s">
        <v>4</v>
      </c>
      <c r="E2775" s="2" t="s">
        <v>33</v>
      </c>
      <c r="F2775" s="2" t="s">
        <v>272</v>
      </c>
      <c r="G2775" s="2" t="s">
        <v>13</v>
      </c>
      <c r="H2775" s="5">
        <v>283.73</v>
      </c>
      <c r="I2775" s="5">
        <v>10119.729999999998</v>
      </c>
    </row>
    <row r="2776" spans="1:9" outlineLevel="1" x14ac:dyDescent="0.25">
      <c r="A2776" s="2" t="s">
        <v>35</v>
      </c>
      <c r="B2776" s="2" t="s">
        <v>271</v>
      </c>
      <c r="C2776" s="2" t="s">
        <v>3</v>
      </c>
      <c r="D2776" s="2" t="s">
        <v>4</v>
      </c>
      <c r="E2776" s="2" t="s">
        <v>33</v>
      </c>
      <c r="F2776" s="2" t="s">
        <v>275</v>
      </c>
      <c r="G2776" s="2" t="s">
        <v>13</v>
      </c>
      <c r="H2776" s="5">
        <v>483.2</v>
      </c>
      <c r="I2776" s="5">
        <v>10602.929999999998</v>
      </c>
    </row>
    <row r="2777" spans="1:9" outlineLevel="1" x14ac:dyDescent="0.25">
      <c r="A2777" s="2" t="s">
        <v>35</v>
      </c>
      <c r="B2777" s="2" t="s">
        <v>271</v>
      </c>
      <c r="C2777" s="2" t="s">
        <v>3</v>
      </c>
      <c r="D2777" s="2" t="s">
        <v>4</v>
      </c>
      <c r="E2777" s="2" t="s">
        <v>33</v>
      </c>
      <c r="F2777" s="2" t="s">
        <v>276</v>
      </c>
      <c r="G2777" s="2" t="s">
        <v>13</v>
      </c>
      <c r="H2777" s="5">
        <v>283.73</v>
      </c>
      <c r="I2777" s="5">
        <v>10886.659999999998</v>
      </c>
    </row>
    <row r="2778" spans="1:9" outlineLevel="1" x14ac:dyDescent="0.25">
      <c r="A2778" s="2" t="s">
        <v>35</v>
      </c>
      <c r="B2778" s="2" t="s">
        <v>271</v>
      </c>
      <c r="C2778" s="2" t="s">
        <v>3</v>
      </c>
      <c r="D2778" s="2" t="s">
        <v>4</v>
      </c>
      <c r="E2778" s="2" t="s">
        <v>33</v>
      </c>
      <c r="F2778" s="2" t="s">
        <v>279</v>
      </c>
      <c r="G2778" s="2" t="s">
        <v>13</v>
      </c>
      <c r="H2778" s="5">
        <v>607.58000000000004</v>
      </c>
      <c r="I2778" s="5">
        <v>11494.239999999998</v>
      </c>
    </row>
    <row r="2779" spans="1:9" outlineLevel="1" x14ac:dyDescent="0.25">
      <c r="A2779" s="2" t="s">
        <v>35</v>
      </c>
      <c r="B2779" s="2" t="s">
        <v>271</v>
      </c>
      <c r="C2779" s="2" t="s">
        <v>3</v>
      </c>
      <c r="D2779" s="2" t="s">
        <v>4</v>
      </c>
      <c r="E2779" s="2" t="s">
        <v>33</v>
      </c>
      <c r="F2779" s="2" t="s">
        <v>280</v>
      </c>
      <c r="G2779" s="2" t="s">
        <v>13</v>
      </c>
      <c r="H2779" s="5">
        <v>308.95999999999998</v>
      </c>
      <c r="I2779" s="5">
        <v>11803.199999999997</v>
      </c>
    </row>
    <row r="2780" spans="1:9" outlineLevel="1" x14ac:dyDescent="0.25">
      <c r="A2780" s="2" t="s">
        <v>35</v>
      </c>
      <c r="B2780" s="2" t="s">
        <v>302</v>
      </c>
      <c r="C2780" s="2" t="s">
        <v>3</v>
      </c>
      <c r="D2780" s="2" t="s">
        <v>4</v>
      </c>
      <c r="E2780" s="2" t="s">
        <v>33</v>
      </c>
      <c r="F2780" s="2" t="s">
        <v>303</v>
      </c>
      <c r="G2780" s="2" t="s">
        <v>13</v>
      </c>
      <c r="H2780" s="5">
        <v>607.58000000000004</v>
      </c>
      <c r="I2780" s="5">
        <v>12410.779999999997</v>
      </c>
    </row>
    <row r="2781" spans="1:9" outlineLevel="1" x14ac:dyDescent="0.25">
      <c r="A2781" s="2" t="s">
        <v>35</v>
      </c>
      <c r="B2781" s="2" t="s">
        <v>302</v>
      </c>
      <c r="C2781" s="2" t="s">
        <v>3</v>
      </c>
      <c r="D2781" s="2" t="s">
        <v>4</v>
      </c>
      <c r="E2781" s="2" t="s">
        <v>33</v>
      </c>
      <c r="F2781" s="2" t="s">
        <v>304</v>
      </c>
      <c r="G2781" s="2" t="s">
        <v>13</v>
      </c>
      <c r="H2781" s="5">
        <v>308.95999999999998</v>
      </c>
      <c r="I2781" s="5">
        <v>12719.739999999996</v>
      </c>
    </row>
    <row r="2782" spans="1:9" outlineLevel="1" x14ac:dyDescent="0.25">
      <c r="A2782" s="2" t="s">
        <v>35</v>
      </c>
      <c r="B2782" s="2" t="s">
        <v>302</v>
      </c>
      <c r="C2782" s="2" t="s">
        <v>3</v>
      </c>
      <c r="D2782" s="2" t="s">
        <v>4</v>
      </c>
      <c r="E2782" s="2" t="s">
        <v>33</v>
      </c>
      <c r="F2782" s="2" t="s">
        <v>305</v>
      </c>
      <c r="G2782" s="2" t="s">
        <v>13</v>
      </c>
      <c r="H2782" s="5">
        <v>283.73</v>
      </c>
      <c r="I2782" s="5">
        <v>13003.469999999996</v>
      </c>
    </row>
    <row r="2783" spans="1:9" outlineLevel="1" x14ac:dyDescent="0.25">
      <c r="A2783" s="2" t="s">
        <v>35</v>
      </c>
      <c r="B2783" s="2" t="s">
        <v>302</v>
      </c>
      <c r="C2783" s="2" t="s">
        <v>3</v>
      </c>
      <c r="D2783" s="2" t="s">
        <v>4</v>
      </c>
      <c r="E2783" s="2" t="s">
        <v>33</v>
      </c>
      <c r="F2783" s="2" t="s">
        <v>306</v>
      </c>
      <c r="G2783" s="2" t="s">
        <v>13</v>
      </c>
      <c r="H2783" s="5">
        <v>283.73</v>
      </c>
      <c r="I2783" s="5">
        <v>13287.199999999995</v>
      </c>
    </row>
    <row r="2784" spans="1:9" outlineLevel="1" x14ac:dyDescent="0.25">
      <c r="A2784" s="2" t="s">
        <v>35</v>
      </c>
      <c r="B2784" s="2" t="s">
        <v>302</v>
      </c>
      <c r="C2784" s="2" t="s">
        <v>3</v>
      </c>
      <c r="D2784" s="2" t="s">
        <v>4</v>
      </c>
      <c r="E2784" s="2" t="s">
        <v>33</v>
      </c>
      <c r="F2784" s="2" t="s">
        <v>312</v>
      </c>
      <c r="G2784" s="2" t="s">
        <v>13</v>
      </c>
      <c r="H2784" s="5">
        <v>483.2</v>
      </c>
      <c r="I2784" s="5">
        <v>13770.399999999996</v>
      </c>
    </row>
    <row r="2785" spans="1:9" outlineLevel="1" x14ac:dyDescent="0.25">
      <c r="A2785" s="2" t="s">
        <v>35</v>
      </c>
      <c r="B2785" s="2" t="s">
        <v>335</v>
      </c>
      <c r="C2785" s="2" t="s">
        <v>3</v>
      </c>
      <c r="D2785" s="2" t="s">
        <v>4</v>
      </c>
      <c r="E2785" s="2" t="s">
        <v>1198</v>
      </c>
      <c r="F2785" s="2" t="s">
        <v>4</v>
      </c>
      <c r="G2785" s="2" t="s">
        <v>157</v>
      </c>
      <c r="H2785" s="5">
        <v>3650</v>
      </c>
      <c r="I2785" s="5">
        <v>17420.399999999994</v>
      </c>
    </row>
    <row r="2786" spans="1:9" outlineLevel="1" x14ac:dyDescent="0.25">
      <c r="A2786" s="2" t="s">
        <v>35</v>
      </c>
      <c r="B2786" s="2" t="s">
        <v>336</v>
      </c>
      <c r="C2786" s="2" t="s">
        <v>3</v>
      </c>
      <c r="D2786" s="2" t="s">
        <v>4</v>
      </c>
      <c r="E2786" s="2" t="s">
        <v>33</v>
      </c>
      <c r="F2786" s="2" t="s">
        <v>337</v>
      </c>
      <c r="G2786" s="2" t="s">
        <v>13</v>
      </c>
      <c r="H2786" s="5">
        <v>607.58000000000004</v>
      </c>
      <c r="I2786" s="5">
        <v>18027.979999999996</v>
      </c>
    </row>
    <row r="2787" spans="1:9" outlineLevel="1" x14ac:dyDescent="0.25">
      <c r="A2787" s="2" t="s">
        <v>35</v>
      </c>
      <c r="B2787" s="2" t="s">
        <v>336</v>
      </c>
      <c r="C2787" s="2" t="s">
        <v>3</v>
      </c>
      <c r="D2787" s="2" t="s">
        <v>4</v>
      </c>
      <c r="E2787" s="2" t="s">
        <v>33</v>
      </c>
      <c r="F2787" s="2" t="s">
        <v>339</v>
      </c>
      <c r="G2787" s="2" t="s">
        <v>13</v>
      </c>
      <c r="H2787" s="5">
        <v>483.2</v>
      </c>
      <c r="I2787" s="5">
        <v>18511.179999999997</v>
      </c>
    </row>
    <row r="2788" spans="1:9" outlineLevel="1" x14ac:dyDescent="0.25">
      <c r="A2788" s="2" t="s">
        <v>35</v>
      </c>
      <c r="B2788" s="2" t="s">
        <v>336</v>
      </c>
      <c r="C2788" s="2" t="s">
        <v>3</v>
      </c>
      <c r="D2788" s="2" t="s">
        <v>4</v>
      </c>
      <c r="E2788" s="2" t="s">
        <v>33</v>
      </c>
      <c r="F2788" s="2" t="s">
        <v>341</v>
      </c>
      <c r="G2788" s="2" t="s">
        <v>13</v>
      </c>
      <c r="H2788" s="5">
        <v>308.95999999999998</v>
      </c>
      <c r="I2788" s="5">
        <v>18820.139999999996</v>
      </c>
    </row>
    <row r="2789" spans="1:9" outlineLevel="1" x14ac:dyDescent="0.25">
      <c r="A2789" s="2" t="s">
        <v>35</v>
      </c>
      <c r="B2789" s="2" t="s">
        <v>336</v>
      </c>
      <c r="C2789" s="2" t="s">
        <v>3</v>
      </c>
      <c r="D2789" s="2" t="s">
        <v>4</v>
      </c>
      <c r="E2789" s="2" t="s">
        <v>33</v>
      </c>
      <c r="F2789" s="2" t="s">
        <v>342</v>
      </c>
      <c r="G2789" s="2" t="s">
        <v>13</v>
      </c>
      <c r="H2789" s="5">
        <v>283.73</v>
      </c>
      <c r="I2789" s="5">
        <v>19103.869999999995</v>
      </c>
    </row>
    <row r="2790" spans="1:9" outlineLevel="1" x14ac:dyDescent="0.25">
      <c r="A2790" s="2" t="s">
        <v>35</v>
      </c>
      <c r="B2790" s="2" t="s">
        <v>336</v>
      </c>
      <c r="C2790" s="2" t="s">
        <v>3</v>
      </c>
      <c r="D2790" s="2" t="s">
        <v>4</v>
      </c>
      <c r="E2790" s="2" t="s">
        <v>33</v>
      </c>
      <c r="F2790" s="2" t="s">
        <v>346</v>
      </c>
      <c r="G2790" s="2" t="s">
        <v>13</v>
      </c>
      <c r="H2790" s="5">
        <v>283.73</v>
      </c>
      <c r="I2790" s="5">
        <v>19387.599999999995</v>
      </c>
    </row>
    <row r="2791" spans="1:9" outlineLevel="1" x14ac:dyDescent="0.25">
      <c r="A2791" s="2" t="s">
        <v>35</v>
      </c>
      <c r="B2791" s="2" t="s">
        <v>351</v>
      </c>
      <c r="C2791" s="2" t="s">
        <v>3</v>
      </c>
      <c r="D2791" s="2" t="s">
        <v>4</v>
      </c>
      <c r="E2791" s="2" t="s">
        <v>4</v>
      </c>
      <c r="F2791" s="2" t="s">
        <v>353</v>
      </c>
      <c r="G2791" s="2" t="s">
        <v>13</v>
      </c>
      <c r="H2791" s="5">
        <v>3650</v>
      </c>
      <c r="I2791" s="5">
        <v>23037.599999999995</v>
      </c>
    </row>
    <row r="2792" spans="1:9" outlineLevel="1" x14ac:dyDescent="0.25">
      <c r="A2792" s="2" t="s">
        <v>35</v>
      </c>
      <c r="B2792" s="2" t="s">
        <v>381</v>
      </c>
      <c r="C2792" s="2" t="s">
        <v>3</v>
      </c>
      <c r="D2792" s="2" t="s">
        <v>4</v>
      </c>
      <c r="E2792" s="2" t="s">
        <v>33</v>
      </c>
      <c r="F2792" s="2" t="s">
        <v>382</v>
      </c>
      <c r="G2792" s="2" t="s">
        <v>13</v>
      </c>
      <c r="H2792" s="5">
        <v>283.73</v>
      </c>
      <c r="I2792" s="5">
        <v>23321.329999999994</v>
      </c>
    </row>
    <row r="2793" spans="1:9" outlineLevel="1" x14ac:dyDescent="0.25">
      <c r="A2793" s="2" t="s">
        <v>35</v>
      </c>
      <c r="B2793" s="2" t="s">
        <v>381</v>
      </c>
      <c r="C2793" s="2" t="s">
        <v>3</v>
      </c>
      <c r="D2793" s="2" t="s">
        <v>4</v>
      </c>
      <c r="E2793" s="2" t="s">
        <v>33</v>
      </c>
      <c r="F2793" s="2" t="s">
        <v>385</v>
      </c>
      <c r="G2793" s="2" t="s">
        <v>13</v>
      </c>
      <c r="H2793" s="5">
        <v>607.58000000000004</v>
      </c>
      <c r="I2793" s="5">
        <v>23928.909999999996</v>
      </c>
    </row>
    <row r="2794" spans="1:9" outlineLevel="1" x14ac:dyDescent="0.25">
      <c r="A2794" s="2" t="s">
        <v>35</v>
      </c>
      <c r="B2794" s="2" t="s">
        <v>381</v>
      </c>
      <c r="C2794" s="2" t="s">
        <v>3</v>
      </c>
      <c r="D2794" s="2" t="s">
        <v>4</v>
      </c>
      <c r="E2794" s="2" t="s">
        <v>33</v>
      </c>
      <c r="F2794" s="2" t="s">
        <v>387</v>
      </c>
      <c r="G2794" s="2" t="s">
        <v>13</v>
      </c>
      <c r="H2794" s="5">
        <v>283.73</v>
      </c>
      <c r="I2794" s="5">
        <v>24212.639999999996</v>
      </c>
    </row>
    <row r="2795" spans="1:9" outlineLevel="1" x14ac:dyDescent="0.25">
      <c r="A2795" s="2" t="s">
        <v>35</v>
      </c>
      <c r="B2795" s="2" t="s">
        <v>381</v>
      </c>
      <c r="C2795" s="2" t="s">
        <v>3</v>
      </c>
      <c r="D2795" s="2" t="s">
        <v>4</v>
      </c>
      <c r="E2795" s="2" t="s">
        <v>33</v>
      </c>
      <c r="F2795" s="2" t="s">
        <v>388</v>
      </c>
      <c r="G2795" s="2" t="s">
        <v>13</v>
      </c>
      <c r="H2795" s="5">
        <v>308.95999999999998</v>
      </c>
      <c r="I2795" s="5">
        <v>24521.599999999995</v>
      </c>
    </row>
    <row r="2796" spans="1:9" outlineLevel="1" x14ac:dyDescent="0.25">
      <c r="A2796" s="2" t="s">
        <v>35</v>
      </c>
      <c r="B2796" s="2" t="s">
        <v>381</v>
      </c>
      <c r="C2796" s="2" t="s">
        <v>3</v>
      </c>
      <c r="D2796" s="2" t="s">
        <v>4</v>
      </c>
      <c r="E2796" s="2" t="s">
        <v>33</v>
      </c>
      <c r="F2796" s="2" t="s">
        <v>389</v>
      </c>
      <c r="G2796" s="2" t="s">
        <v>13</v>
      </c>
      <c r="H2796" s="5">
        <v>483.2</v>
      </c>
      <c r="I2796" s="5">
        <v>25004.799999999996</v>
      </c>
    </row>
    <row r="2797" spans="1:9" outlineLevel="1" x14ac:dyDescent="0.25">
      <c r="A2797" s="2" t="s">
        <v>35</v>
      </c>
      <c r="B2797" s="2" t="s">
        <v>431</v>
      </c>
      <c r="C2797" s="2" t="s">
        <v>3</v>
      </c>
      <c r="D2797" s="2" t="s">
        <v>4</v>
      </c>
      <c r="E2797" s="2" t="s">
        <v>33</v>
      </c>
      <c r="F2797" s="2" t="s">
        <v>432</v>
      </c>
      <c r="G2797" s="2" t="s">
        <v>13</v>
      </c>
      <c r="H2797" s="5">
        <v>308.95999999999998</v>
      </c>
      <c r="I2797" s="5">
        <v>25313.759999999995</v>
      </c>
    </row>
    <row r="2798" spans="1:9" outlineLevel="1" x14ac:dyDescent="0.25">
      <c r="A2798" s="2" t="s">
        <v>35</v>
      </c>
      <c r="B2798" s="2" t="s">
        <v>431</v>
      </c>
      <c r="C2798" s="2" t="s">
        <v>3</v>
      </c>
      <c r="D2798" s="2" t="s">
        <v>4</v>
      </c>
      <c r="E2798" s="2" t="s">
        <v>33</v>
      </c>
      <c r="F2798" s="2" t="s">
        <v>433</v>
      </c>
      <c r="G2798" s="2" t="s">
        <v>13</v>
      </c>
      <c r="H2798" s="5">
        <v>283.73</v>
      </c>
      <c r="I2798" s="5">
        <v>25597.489999999994</v>
      </c>
    </row>
    <row r="2799" spans="1:9" outlineLevel="1" x14ac:dyDescent="0.25">
      <c r="A2799" s="2" t="s">
        <v>35</v>
      </c>
      <c r="B2799" s="2" t="s">
        <v>431</v>
      </c>
      <c r="C2799" s="2" t="s">
        <v>3</v>
      </c>
      <c r="D2799" s="2" t="s">
        <v>4</v>
      </c>
      <c r="E2799" s="2" t="s">
        <v>33</v>
      </c>
      <c r="F2799" s="2" t="s">
        <v>437</v>
      </c>
      <c r="G2799" s="2" t="s">
        <v>13</v>
      </c>
      <c r="H2799" s="5">
        <v>483.2</v>
      </c>
      <c r="I2799" s="5">
        <v>26080.689999999995</v>
      </c>
    </row>
    <row r="2800" spans="1:9" outlineLevel="1" x14ac:dyDescent="0.25">
      <c r="A2800" s="2" t="s">
        <v>35</v>
      </c>
      <c r="B2800" s="2" t="s">
        <v>431</v>
      </c>
      <c r="C2800" s="2" t="s">
        <v>3</v>
      </c>
      <c r="D2800" s="2" t="s">
        <v>4</v>
      </c>
      <c r="E2800" s="2" t="s">
        <v>33</v>
      </c>
      <c r="F2800" s="2" t="s">
        <v>440</v>
      </c>
      <c r="G2800" s="2" t="s">
        <v>13</v>
      </c>
      <c r="H2800" s="5">
        <v>283.73</v>
      </c>
      <c r="I2800" s="5">
        <v>26364.419999999995</v>
      </c>
    </row>
    <row r="2801" spans="1:9" outlineLevel="1" x14ac:dyDescent="0.25">
      <c r="A2801" s="2" t="s">
        <v>35</v>
      </c>
      <c r="B2801" s="2" t="s">
        <v>431</v>
      </c>
      <c r="C2801" s="2" t="s">
        <v>3</v>
      </c>
      <c r="D2801" s="2" t="s">
        <v>4</v>
      </c>
      <c r="E2801" s="2" t="s">
        <v>33</v>
      </c>
      <c r="F2801" s="2" t="s">
        <v>441</v>
      </c>
      <c r="G2801" s="2" t="s">
        <v>13</v>
      </c>
      <c r="H2801" s="5">
        <v>607.58000000000004</v>
      </c>
      <c r="I2801" s="5">
        <v>26971.999999999996</v>
      </c>
    </row>
    <row r="2802" spans="1:9" outlineLevel="1" x14ac:dyDescent="0.25">
      <c r="A2802" s="2" t="s">
        <v>35</v>
      </c>
      <c r="B2802" s="2" t="s">
        <v>482</v>
      </c>
      <c r="C2802" s="2" t="s">
        <v>3</v>
      </c>
      <c r="D2802" s="2" t="s">
        <v>4</v>
      </c>
      <c r="E2802" s="2" t="s">
        <v>33</v>
      </c>
      <c r="F2802" s="2" t="s">
        <v>487</v>
      </c>
      <c r="G2802" s="2" t="s">
        <v>13</v>
      </c>
      <c r="H2802" s="5">
        <v>607.58000000000004</v>
      </c>
      <c r="I2802" s="5">
        <v>27579.579999999998</v>
      </c>
    </row>
    <row r="2803" spans="1:9" outlineLevel="1" x14ac:dyDescent="0.25">
      <c r="A2803" s="2" t="s">
        <v>35</v>
      </c>
      <c r="B2803" s="2" t="s">
        <v>482</v>
      </c>
      <c r="C2803" s="2" t="s">
        <v>3</v>
      </c>
      <c r="D2803" s="2" t="s">
        <v>4</v>
      </c>
      <c r="E2803" s="2" t="s">
        <v>33</v>
      </c>
      <c r="F2803" s="2" t="s">
        <v>488</v>
      </c>
      <c r="G2803" s="2" t="s">
        <v>13</v>
      </c>
      <c r="H2803" s="5">
        <v>483.2</v>
      </c>
      <c r="I2803" s="5">
        <v>28062.78</v>
      </c>
    </row>
    <row r="2804" spans="1:9" outlineLevel="1" x14ac:dyDescent="0.25">
      <c r="A2804" s="2" t="s">
        <v>35</v>
      </c>
      <c r="B2804" s="2" t="s">
        <v>482</v>
      </c>
      <c r="C2804" s="2" t="s">
        <v>3</v>
      </c>
      <c r="D2804" s="2" t="s">
        <v>4</v>
      </c>
      <c r="E2804" s="2" t="s">
        <v>33</v>
      </c>
      <c r="F2804" s="2" t="s">
        <v>490</v>
      </c>
      <c r="G2804" s="2" t="s">
        <v>13</v>
      </c>
      <c r="H2804" s="5">
        <v>283.73</v>
      </c>
      <c r="I2804" s="5">
        <v>28346.51</v>
      </c>
    </row>
    <row r="2805" spans="1:9" outlineLevel="1" x14ac:dyDescent="0.25">
      <c r="A2805" s="2" t="s">
        <v>35</v>
      </c>
      <c r="B2805" s="2" t="s">
        <v>482</v>
      </c>
      <c r="C2805" s="2" t="s">
        <v>3</v>
      </c>
      <c r="D2805" s="2" t="s">
        <v>4</v>
      </c>
      <c r="E2805" s="2" t="s">
        <v>33</v>
      </c>
      <c r="F2805" s="2" t="s">
        <v>491</v>
      </c>
      <c r="G2805" s="2" t="s">
        <v>13</v>
      </c>
      <c r="H2805" s="5">
        <v>283.73</v>
      </c>
      <c r="I2805" s="5">
        <v>28630.239999999998</v>
      </c>
    </row>
    <row r="2806" spans="1:9" outlineLevel="1" x14ac:dyDescent="0.25">
      <c r="A2806" s="2" t="s">
        <v>35</v>
      </c>
      <c r="B2806" s="2" t="s">
        <v>482</v>
      </c>
      <c r="C2806" s="2" t="s">
        <v>3</v>
      </c>
      <c r="D2806" s="2" t="s">
        <v>4</v>
      </c>
      <c r="E2806" s="2" t="s">
        <v>33</v>
      </c>
      <c r="F2806" s="2" t="s">
        <v>492</v>
      </c>
      <c r="G2806" s="2" t="s">
        <v>13</v>
      </c>
      <c r="H2806" s="5">
        <v>308.95999999999998</v>
      </c>
      <c r="I2806" s="5">
        <v>28939.199999999997</v>
      </c>
    </row>
    <row r="2807" spans="1:9" outlineLevel="1" x14ac:dyDescent="0.25">
      <c r="A2807" s="2" t="s">
        <v>35</v>
      </c>
      <c r="B2807" s="2" t="s">
        <v>536</v>
      </c>
      <c r="C2807" s="2" t="s">
        <v>3</v>
      </c>
      <c r="D2807" s="2" t="s">
        <v>4</v>
      </c>
      <c r="E2807" s="2" t="s">
        <v>33</v>
      </c>
      <c r="F2807" s="2" t="s">
        <v>537</v>
      </c>
      <c r="G2807" s="2" t="s">
        <v>13</v>
      </c>
      <c r="H2807" s="5">
        <v>308.95999999999998</v>
      </c>
      <c r="I2807" s="5">
        <v>29248.159999999996</v>
      </c>
    </row>
    <row r="2808" spans="1:9" outlineLevel="1" x14ac:dyDescent="0.25">
      <c r="A2808" s="2" t="s">
        <v>35</v>
      </c>
      <c r="B2808" s="2" t="s">
        <v>536</v>
      </c>
      <c r="C2808" s="2" t="s">
        <v>3</v>
      </c>
      <c r="D2808" s="2" t="s">
        <v>4</v>
      </c>
      <c r="E2808" s="2" t="s">
        <v>33</v>
      </c>
      <c r="F2808" s="2" t="s">
        <v>540</v>
      </c>
      <c r="G2808" s="2" t="s">
        <v>13</v>
      </c>
      <c r="H2808" s="5">
        <v>607.58000000000004</v>
      </c>
      <c r="I2808" s="5">
        <v>29855.739999999998</v>
      </c>
    </row>
    <row r="2809" spans="1:9" outlineLevel="1" x14ac:dyDescent="0.25">
      <c r="A2809" s="2" t="s">
        <v>35</v>
      </c>
      <c r="B2809" s="2" t="s">
        <v>536</v>
      </c>
      <c r="C2809" s="2" t="s">
        <v>3</v>
      </c>
      <c r="D2809" s="2" t="s">
        <v>4</v>
      </c>
      <c r="E2809" s="2" t="s">
        <v>33</v>
      </c>
      <c r="F2809" s="2" t="s">
        <v>541</v>
      </c>
      <c r="G2809" s="2" t="s">
        <v>13</v>
      </c>
      <c r="H2809" s="5">
        <v>283.73</v>
      </c>
      <c r="I2809" s="5">
        <v>30139.469999999998</v>
      </c>
    </row>
    <row r="2810" spans="1:9" outlineLevel="1" x14ac:dyDescent="0.25">
      <c r="A2810" s="2" t="s">
        <v>35</v>
      </c>
      <c r="B2810" s="2" t="s">
        <v>536</v>
      </c>
      <c r="C2810" s="2" t="s">
        <v>3</v>
      </c>
      <c r="D2810" s="2" t="s">
        <v>4</v>
      </c>
      <c r="E2810" s="2" t="s">
        <v>33</v>
      </c>
      <c r="F2810" s="2" t="s">
        <v>545</v>
      </c>
      <c r="G2810" s="2" t="s">
        <v>13</v>
      </c>
      <c r="H2810" s="5">
        <v>483.2</v>
      </c>
      <c r="I2810" s="5">
        <v>30622.67</v>
      </c>
    </row>
    <row r="2811" spans="1:9" outlineLevel="1" x14ac:dyDescent="0.25">
      <c r="A2811" s="2" t="s">
        <v>35</v>
      </c>
      <c r="B2811" s="2" t="s">
        <v>536</v>
      </c>
      <c r="C2811" s="2" t="s">
        <v>3</v>
      </c>
      <c r="D2811" s="2" t="s">
        <v>4</v>
      </c>
      <c r="E2811" s="2" t="s">
        <v>33</v>
      </c>
      <c r="F2811" s="2" t="s">
        <v>546</v>
      </c>
      <c r="G2811" s="2" t="s">
        <v>13</v>
      </c>
      <c r="H2811" s="5">
        <v>283.73</v>
      </c>
      <c r="I2811" s="5">
        <v>30906.399999999998</v>
      </c>
    </row>
    <row r="2812" spans="1:9" x14ac:dyDescent="0.25">
      <c r="H2812" s="6">
        <f>H2750+H2751+H2752+H2753+H2754+H2755+H2756+H2757+H2758+H2759+H2760+H2761+H2762+H2763+H2764+H2765+H2766+H2767+H2768+H2769+H2770+H2771+H2772+H2773+H2774+H2775+H2776+H2777+H2778+H2779+H2780+H2781+H2782+H2783+H2784+H2785+H2786+H2787+H2788+H2789+H2790+H2791+H2792+H2793+H2794+H2795+H2796+H2797+H2798+H2799+H2800+H2801+H2802+H2803+H2804+H2805+H2806+H2807+H2808+H2809+H2810+H2811</f>
        <v>30906.399999999998</v>
      </c>
    </row>
    <row r="2814" spans="1:9" outlineLevel="1" x14ac:dyDescent="0.25">
      <c r="A2814" s="2" t="s">
        <v>982</v>
      </c>
      <c r="B2814" s="2" t="s">
        <v>15</v>
      </c>
      <c r="C2814" s="2" t="s">
        <v>3</v>
      </c>
      <c r="D2814" s="2" t="s">
        <v>4</v>
      </c>
      <c r="E2814" s="2" t="s">
        <v>604</v>
      </c>
      <c r="F2814" s="2" t="s">
        <v>618</v>
      </c>
      <c r="G2814" s="2" t="s">
        <v>157</v>
      </c>
      <c r="H2814" s="5">
        <v>23.47</v>
      </c>
      <c r="I2814" s="5">
        <v>23.47</v>
      </c>
    </row>
    <row r="2815" spans="1:9" x14ac:dyDescent="0.25">
      <c r="H2815" s="6">
        <f>H2814</f>
        <v>23.47</v>
      </c>
    </row>
    <row r="2817" spans="1:9" outlineLevel="1" x14ac:dyDescent="0.25">
      <c r="A2817" s="2" t="s">
        <v>31</v>
      </c>
      <c r="B2817" s="2" t="s">
        <v>2</v>
      </c>
      <c r="C2817" s="2" t="s">
        <v>3</v>
      </c>
      <c r="D2817" s="2" t="s">
        <v>4</v>
      </c>
      <c r="E2817" s="2" t="s">
        <v>29</v>
      </c>
      <c r="F2817" s="2" t="s">
        <v>30</v>
      </c>
      <c r="G2817" s="2" t="s">
        <v>13</v>
      </c>
      <c r="H2817" s="5">
        <v>668</v>
      </c>
      <c r="I2817" s="5">
        <v>668</v>
      </c>
    </row>
    <row r="2818" spans="1:9" outlineLevel="1" x14ac:dyDescent="0.25">
      <c r="A2818" s="2" t="s">
        <v>31</v>
      </c>
      <c r="B2818" s="2" t="s">
        <v>66</v>
      </c>
      <c r="C2818" s="2" t="s">
        <v>3</v>
      </c>
      <c r="D2818" s="2" t="s">
        <v>4</v>
      </c>
      <c r="E2818" s="2" t="s">
        <v>661</v>
      </c>
      <c r="F2818" s="2" t="s">
        <v>662</v>
      </c>
      <c r="G2818" s="2" t="s">
        <v>157</v>
      </c>
      <c r="H2818" s="5">
        <v>99</v>
      </c>
      <c r="I2818" s="5">
        <v>767</v>
      </c>
    </row>
    <row r="2819" spans="1:9" outlineLevel="1" x14ac:dyDescent="0.25">
      <c r="A2819" s="2" t="s">
        <v>31</v>
      </c>
      <c r="B2819" s="2" t="s">
        <v>66</v>
      </c>
      <c r="C2819" s="2" t="s">
        <v>3</v>
      </c>
      <c r="D2819" s="2" t="s">
        <v>4</v>
      </c>
      <c r="E2819" s="2" t="s">
        <v>661</v>
      </c>
      <c r="F2819" s="2" t="s">
        <v>663</v>
      </c>
      <c r="G2819" s="2" t="s">
        <v>157</v>
      </c>
      <c r="H2819" s="5">
        <v>99</v>
      </c>
      <c r="I2819" s="5">
        <v>866</v>
      </c>
    </row>
    <row r="2820" spans="1:9" outlineLevel="1" x14ac:dyDescent="0.25">
      <c r="A2820" s="2" t="s">
        <v>31</v>
      </c>
      <c r="B2820" s="2" t="s">
        <v>66</v>
      </c>
      <c r="C2820" s="2" t="s">
        <v>3</v>
      </c>
      <c r="D2820" s="2" t="s">
        <v>4</v>
      </c>
      <c r="E2820" s="2" t="s">
        <v>661</v>
      </c>
      <c r="F2820" s="2" t="s">
        <v>663</v>
      </c>
      <c r="G2820" s="2" t="s">
        <v>157</v>
      </c>
      <c r="H2820" s="5">
        <v>99</v>
      </c>
      <c r="I2820" s="5">
        <v>965</v>
      </c>
    </row>
    <row r="2821" spans="1:9" outlineLevel="1" x14ac:dyDescent="0.25">
      <c r="A2821" s="2" t="s">
        <v>31</v>
      </c>
      <c r="B2821" s="2" t="s">
        <v>103</v>
      </c>
      <c r="C2821" s="2" t="s">
        <v>3</v>
      </c>
      <c r="D2821" s="2" t="s">
        <v>4</v>
      </c>
      <c r="E2821" s="2" t="s">
        <v>29</v>
      </c>
      <c r="F2821" s="2" t="s">
        <v>30</v>
      </c>
      <c r="G2821" s="2" t="s">
        <v>13</v>
      </c>
      <c r="H2821" s="5">
        <v>668</v>
      </c>
      <c r="I2821" s="5">
        <v>1633</v>
      </c>
    </row>
    <row r="2822" spans="1:9" outlineLevel="1" x14ac:dyDescent="0.25">
      <c r="A2822" s="2" t="s">
        <v>31</v>
      </c>
      <c r="B2822" s="2" t="s">
        <v>730</v>
      </c>
      <c r="C2822" s="2" t="s">
        <v>3</v>
      </c>
      <c r="D2822" s="2" t="s">
        <v>4</v>
      </c>
      <c r="E2822" s="2" t="s">
        <v>661</v>
      </c>
      <c r="F2822" s="2" t="s">
        <v>663</v>
      </c>
      <c r="G2822" s="2" t="s">
        <v>157</v>
      </c>
      <c r="H2822" s="5">
        <v>297</v>
      </c>
      <c r="I2822" s="5">
        <v>1930</v>
      </c>
    </row>
    <row r="2823" spans="1:9" outlineLevel="1" x14ac:dyDescent="0.25">
      <c r="A2823" s="2" t="s">
        <v>31</v>
      </c>
      <c r="B2823" s="2" t="s">
        <v>140</v>
      </c>
      <c r="C2823" s="2" t="s">
        <v>3</v>
      </c>
      <c r="D2823" s="2" t="s">
        <v>4</v>
      </c>
      <c r="E2823" s="2" t="s">
        <v>754</v>
      </c>
      <c r="F2823" s="2" t="s">
        <v>755</v>
      </c>
      <c r="G2823" s="2" t="s">
        <v>157</v>
      </c>
      <c r="H2823" s="5">
        <v>319</v>
      </c>
      <c r="I2823" s="5">
        <v>2249</v>
      </c>
    </row>
    <row r="2824" spans="1:9" outlineLevel="1" x14ac:dyDescent="0.25">
      <c r="A2824" s="2" t="s">
        <v>31</v>
      </c>
      <c r="B2824" s="2" t="s">
        <v>140</v>
      </c>
      <c r="C2824" s="2" t="s">
        <v>3</v>
      </c>
      <c r="D2824" s="2" t="s">
        <v>4</v>
      </c>
      <c r="E2824" s="2" t="s">
        <v>29</v>
      </c>
      <c r="F2824" s="2" t="s">
        <v>30</v>
      </c>
      <c r="G2824" s="2" t="s">
        <v>13</v>
      </c>
      <c r="H2824" s="5">
        <v>668</v>
      </c>
      <c r="I2824" s="5">
        <v>2917</v>
      </c>
    </row>
    <row r="2825" spans="1:9" outlineLevel="1" x14ac:dyDescent="0.25">
      <c r="A2825" s="2" t="s">
        <v>31</v>
      </c>
      <c r="B2825" s="2" t="s">
        <v>578</v>
      </c>
      <c r="C2825" s="2" t="s">
        <v>3</v>
      </c>
      <c r="D2825" s="2" t="s">
        <v>4</v>
      </c>
      <c r="E2825" s="2" t="s">
        <v>754</v>
      </c>
      <c r="F2825" s="2" t="s">
        <v>755</v>
      </c>
      <c r="G2825" s="2" t="s">
        <v>157</v>
      </c>
      <c r="H2825" s="5">
        <v>3533</v>
      </c>
      <c r="I2825" s="5">
        <v>6450</v>
      </c>
    </row>
    <row r="2826" spans="1:9" outlineLevel="1" x14ac:dyDescent="0.25">
      <c r="A2826" s="2" t="s">
        <v>31</v>
      </c>
      <c r="B2826" s="2" t="s">
        <v>578</v>
      </c>
      <c r="C2826" s="2" t="s">
        <v>3</v>
      </c>
      <c r="D2826" s="2" t="s">
        <v>4</v>
      </c>
      <c r="E2826" s="2" t="s">
        <v>754</v>
      </c>
      <c r="F2826" s="2" t="s">
        <v>755</v>
      </c>
      <c r="G2826" s="2" t="s">
        <v>157</v>
      </c>
      <c r="H2826" s="5">
        <v>4236</v>
      </c>
      <c r="I2826" s="5">
        <v>10686</v>
      </c>
    </row>
    <row r="2827" spans="1:9" outlineLevel="1" x14ac:dyDescent="0.25">
      <c r="A2827" s="2" t="s">
        <v>31</v>
      </c>
      <c r="B2827" s="2" t="s">
        <v>773</v>
      </c>
      <c r="C2827" s="2" t="s">
        <v>3</v>
      </c>
      <c r="D2827" s="2" t="s">
        <v>4</v>
      </c>
      <c r="E2827" s="2" t="s">
        <v>661</v>
      </c>
      <c r="F2827" s="2" t="s">
        <v>663</v>
      </c>
      <c r="G2827" s="2" t="s">
        <v>157</v>
      </c>
      <c r="H2827" s="5">
        <v>297</v>
      </c>
      <c r="I2827" s="5">
        <v>10983</v>
      </c>
    </row>
    <row r="2828" spans="1:9" outlineLevel="1" x14ac:dyDescent="0.25">
      <c r="A2828" s="2" t="s">
        <v>31</v>
      </c>
      <c r="B2828" s="2" t="s">
        <v>825</v>
      </c>
      <c r="C2828" s="2" t="s">
        <v>3</v>
      </c>
      <c r="D2828" s="2" t="s">
        <v>4</v>
      </c>
      <c r="E2828" s="2" t="s">
        <v>826</v>
      </c>
      <c r="F2828" s="2" t="s">
        <v>827</v>
      </c>
      <c r="G2828" s="2" t="s">
        <v>157</v>
      </c>
      <c r="H2828" s="5">
        <v>13.33</v>
      </c>
      <c r="I2828" s="5">
        <v>10996.33</v>
      </c>
    </row>
    <row r="2829" spans="1:9" outlineLevel="1" x14ac:dyDescent="0.25">
      <c r="A2829" s="2" t="s">
        <v>31</v>
      </c>
      <c r="B2829" s="2" t="s">
        <v>170</v>
      </c>
      <c r="C2829" s="2" t="s">
        <v>3</v>
      </c>
      <c r="D2829" s="2" t="s">
        <v>4</v>
      </c>
      <c r="E2829" s="2" t="s">
        <v>29</v>
      </c>
      <c r="F2829" s="2" t="s">
        <v>30</v>
      </c>
      <c r="G2829" s="2" t="s">
        <v>13</v>
      </c>
      <c r="H2829" s="5">
        <v>668</v>
      </c>
      <c r="I2829" s="5">
        <v>11664.33</v>
      </c>
    </row>
    <row r="2830" spans="1:9" outlineLevel="1" x14ac:dyDescent="0.25">
      <c r="A2830" s="2" t="s">
        <v>31</v>
      </c>
      <c r="B2830" s="2" t="s">
        <v>10</v>
      </c>
      <c r="C2830" s="2" t="s">
        <v>3</v>
      </c>
      <c r="D2830" s="2" t="s">
        <v>4</v>
      </c>
      <c r="E2830" s="2" t="s">
        <v>661</v>
      </c>
      <c r="F2830" s="2" t="s">
        <v>663</v>
      </c>
      <c r="G2830" s="2" t="s">
        <v>157</v>
      </c>
      <c r="H2830" s="5">
        <v>297</v>
      </c>
      <c r="I2830" s="5">
        <v>11961.33</v>
      </c>
    </row>
    <row r="2831" spans="1:9" outlineLevel="1" x14ac:dyDescent="0.25">
      <c r="A2831" s="2" t="s">
        <v>31</v>
      </c>
      <c r="B2831" s="2" t="s">
        <v>224</v>
      </c>
      <c r="C2831" s="2" t="s">
        <v>3</v>
      </c>
      <c r="D2831" s="2" t="s">
        <v>4</v>
      </c>
      <c r="E2831" s="2" t="s">
        <v>29</v>
      </c>
      <c r="F2831" s="2" t="s">
        <v>30</v>
      </c>
      <c r="G2831" s="2" t="s">
        <v>13</v>
      </c>
      <c r="H2831" s="5">
        <v>676</v>
      </c>
      <c r="I2831" s="5">
        <v>12637.33</v>
      </c>
    </row>
    <row r="2832" spans="1:9" outlineLevel="1" x14ac:dyDescent="0.25">
      <c r="A2832" s="2" t="s">
        <v>31</v>
      </c>
      <c r="B2832" s="2" t="s">
        <v>246</v>
      </c>
      <c r="C2832" s="2" t="s">
        <v>3</v>
      </c>
      <c r="D2832" s="2" t="s">
        <v>4</v>
      </c>
      <c r="E2832" s="2" t="s">
        <v>661</v>
      </c>
      <c r="F2832" s="2" t="s">
        <v>663</v>
      </c>
      <c r="G2832" s="2" t="s">
        <v>157</v>
      </c>
      <c r="H2832" s="5">
        <v>297</v>
      </c>
      <c r="I2832" s="5">
        <v>12934.33</v>
      </c>
    </row>
    <row r="2833" spans="1:9" outlineLevel="1" x14ac:dyDescent="0.25">
      <c r="A2833" s="2" t="s">
        <v>31</v>
      </c>
      <c r="B2833" s="2" t="s">
        <v>264</v>
      </c>
      <c r="C2833" s="2" t="s">
        <v>3</v>
      </c>
      <c r="D2833" s="2" t="s">
        <v>4</v>
      </c>
      <c r="E2833" s="2" t="s">
        <v>29</v>
      </c>
      <c r="F2833" s="2" t="s">
        <v>30</v>
      </c>
      <c r="G2833" s="2" t="s">
        <v>13</v>
      </c>
      <c r="H2833" s="5">
        <v>671</v>
      </c>
      <c r="I2833" s="5">
        <v>13605.33</v>
      </c>
    </row>
    <row r="2834" spans="1:9" outlineLevel="1" x14ac:dyDescent="0.25">
      <c r="A2834" s="2" t="s">
        <v>31</v>
      </c>
      <c r="B2834" s="2" t="s">
        <v>271</v>
      </c>
      <c r="C2834" s="2" t="s">
        <v>3</v>
      </c>
      <c r="D2834" s="2" t="s">
        <v>4</v>
      </c>
      <c r="E2834" s="2" t="s">
        <v>1008</v>
      </c>
      <c r="F2834" s="2" t="s">
        <v>1009</v>
      </c>
      <c r="G2834" s="2" t="s">
        <v>157</v>
      </c>
      <c r="H2834" s="5">
        <v>2960</v>
      </c>
      <c r="I2834" s="5">
        <v>16565.330000000002</v>
      </c>
    </row>
    <row r="2835" spans="1:9" outlineLevel="1" x14ac:dyDescent="0.25">
      <c r="A2835" s="2" t="s">
        <v>31</v>
      </c>
      <c r="B2835" s="2" t="s">
        <v>285</v>
      </c>
      <c r="C2835" s="2" t="s">
        <v>3</v>
      </c>
      <c r="D2835" s="2" t="s">
        <v>4</v>
      </c>
      <c r="E2835" s="2" t="s">
        <v>661</v>
      </c>
      <c r="F2835" s="2" t="s">
        <v>663</v>
      </c>
      <c r="G2835" s="2" t="s">
        <v>157</v>
      </c>
      <c r="H2835" s="5">
        <v>297</v>
      </c>
      <c r="I2835" s="5">
        <v>16862.330000000002</v>
      </c>
    </row>
    <row r="2836" spans="1:9" outlineLevel="1" x14ac:dyDescent="0.25">
      <c r="A2836" s="2" t="s">
        <v>31</v>
      </c>
      <c r="B2836" s="2" t="s">
        <v>1072</v>
      </c>
      <c r="C2836" s="2" t="s">
        <v>3</v>
      </c>
      <c r="D2836" s="2" t="s">
        <v>4</v>
      </c>
      <c r="E2836" s="2" t="s">
        <v>4</v>
      </c>
      <c r="F2836" s="2" t="s">
        <v>1074</v>
      </c>
      <c r="G2836" s="2" t="s">
        <v>157</v>
      </c>
      <c r="H2836" s="5">
        <v>926.22</v>
      </c>
      <c r="I2836" s="5">
        <v>17788.550000000003</v>
      </c>
    </row>
    <row r="2837" spans="1:9" outlineLevel="1" x14ac:dyDescent="0.25">
      <c r="A2837" s="2" t="s">
        <v>31</v>
      </c>
      <c r="B2837" s="2" t="s">
        <v>301</v>
      </c>
      <c r="C2837" s="2" t="s">
        <v>3</v>
      </c>
      <c r="D2837" s="2" t="s">
        <v>4</v>
      </c>
      <c r="E2837" s="2" t="s">
        <v>29</v>
      </c>
      <c r="F2837" s="2" t="s">
        <v>30</v>
      </c>
      <c r="G2837" s="2" t="s">
        <v>13</v>
      </c>
      <c r="H2837" s="5">
        <v>671</v>
      </c>
      <c r="I2837" s="5">
        <v>18459.550000000003</v>
      </c>
    </row>
    <row r="2838" spans="1:9" outlineLevel="1" x14ac:dyDescent="0.25">
      <c r="A2838" s="2" t="s">
        <v>31</v>
      </c>
      <c r="B2838" s="2" t="s">
        <v>318</v>
      </c>
      <c r="C2838" s="2" t="s">
        <v>3</v>
      </c>
      <c r="D2838" s="2" t="s">
        <v>4</v>
      </c>
      <c r="E2838" s="2" t="s">
        <v>661</v>
      </c>
      <c r="F2838" s="2" t="s">
        <v>663</v>
      </c>
      <c r="G2838" s="2" t="s">
        <v>157</v>
      </c>
      <c r="H2838" s="5">
        <v>297</v>
      </c>
      <c r="I2838" s="5">
        <v>18756.550000000003</v>
      </c>
    </row>
    <row r="2839" spans="1:9" outlineLevel="1" x14ac:dyDescent="0.25">
      <c r="A2839" s="2" t="s">
        <v>31</v>
      </c>
      <c r="B2839" s="2" t="s">
        <v>324</v>
      </c>
      <c r="C2839" s="2" t="s">
        <v>3</v>
      </c>
      <c r="D2839" s="2" t="s">
        <v>4</v>
      </c>
      <c r="E2839" s="2" t="s">
        <v>4</v>
      </c>
      <c r="F2839" s="2" t="s">
        <v>1074</v>
      </c>
      <c r="G2839" s="2" t="s">
        <v>157</v>
      </c>
      <c r="H2839" s="5">
        <v>246.83</v>
      </c>
      <c r="I2839" s="5">
        <v>19003.380000000005</v>
      </c>
    </row>
    <row r="2840" spans="1:9" outlineLevel="1" x14ac:dyDescent="0.25">
      <c r="A2840" s="2" t="s">
        <v>31</v>
      </c>
      <c r="B2840" s="2" t="s">
        <v>335</v>
      </c>
      <c r="C2840" s="2" t="s">
        <v>3</v>
      </c>
      <c r="D2840" s="2" t="s">
        <v>4</v>
      </c>
      <c r="E2840" s="2" t="s">
        <v>29</v>
      </c>
      <c r="F2840" s="2" t="s">
        <v>30</v>
      </c>
      <c r="G2840" s="2" t="s">
        <v>13</v>
      </c>
      <c r="H2840" s="5">
        <v>671</v>
      </c>
      <c r="I2840" s="5">
        <v>19674.380000000005</v>
      </c>
    </row>
    <row r="2841" spans="1:9" outlineLevel="1" x14ac:dyDescent="0.25">
      <c r="A2841" s="2" t="s">
        <v>31</v>
      </c>
      <c r="B2841" s="2" t="s">
        <v>1231</v>
      </c>
      <c r="C2841" s="2" t="s">
        <v>3</v>
      </c>
      <c r="D2841" s="2" t="s">
        <v>4</v>
      </c>
      <c r="E2841" s="2" t="s">
        <v>661</v>
      </c>
      <c r="F2841" s="2" t="s">
        <v>663</v>
      </c>
      <c r="G2841" s="2" t="s">
        <v>157</v>
      </c>
      <c r="H2841" s="5">
        <v>297</v>
      </c>
      <c r="I2841" s="5">
        <v>19971.380000000005</v>
      </c>
    </row>
    <row r="2842" spans="1:9" outlineLevel="1" x14ac:dyDescent="0.25">
      <c r="A2842" s="2" t="s">
        <v>31</v>
      </c>
      <c r="B2842" s="2" t="s">
        <v>377</v>
      </c>
      <c r="C2842" s="2" t="s">
        <v>3</v>
      </c>
      <c r="D2842" s="2" t="s">
        <v>4</v>
      </c>
      <c r="E2842" s="2" t="s">
        <v>29</v>
      </c>
      <c r="F2842" s="2" t="s">
        <v>30</v>
      </c>
      <c r="G2842" s="2" t="s">
        <v>13</v>
      </c>
      <c r="H2842" s="5">
        <v>698</v>
      </c>
      <c r="I2842" s="5">
        <v>20669.380000000005</v>
      </c>
    </row>
    <row r="2843" spans="1:9" outlineLevel="1" x14ac:dyDescent="0.25">
      <c r="A2843" s="2" t="s">
        <v>31</v>
      </c>
      <c r="B2843" s="2" t="s">
        <v>409</v>
      </c>
      <c r="C2843" s="2" t="s">
        <v>3</v>
      </c>
      <c r="D2843" s="2" t="s">
        <v>4</v>
      </c>
      <c r="E2843" s="2" t="s">
        <v>661</v>
      </c>
      <c r="F2843" s="2" t="s">
        <v>663</v>
      </c>
      <c r="G2843" s="2" t="s">
        <v>157</v>
      </c>
      <c r="H2843" s="5">
        <v>297</v>
      </c>
      <c r="I2843" s="5">
        <v>20966.380000000005</v>
      </c>
    </row>
    <row r="2844" spans="1:9" outlineLevel="1" x14ac:dyDescent="0.25">
      <c r="A2844" s="2" t="s">
        <v>31</v>
      </c>
      <c r="B2844" s="2" t="s">
        <v>428</v>
      </c>
      <c r="C2844" s="2" t="s">
        <v>3</v>
      </c>
      <c r="D2844" s="2" t="s">
        <v>4</v>
      </c>
      <c r="E2844" s="2" t="s">
        <v>4</v>
      </c>
      <c r="F2844" s="2" t="s">
        <v>1074</v>
      </c>
      <c r="G2844" s="2" t="s">
        <v>157</v>
      </c>
      <c r="H2844" s="5">
        <v>343.7</v>
      </c>
      <c r="I2844" s="5">
        <v>21310.080000000005</v>
      </c>
    </row>
    <row r="2845" spans="1:9" outlineLevel="1" x14ac:dyDescent="0.25">
      <c r="A2845" s="2" t="s">
        <v>31</v>
      </c>
      <c r="B2845" s="2" t="s">
        <v>429</v>
      </c>
      <c r="C2845" s="2" t="s">
        <v>3</v>
      </c>
      <c r="D2845" s="2" t="s">
        <v>4</v>
      </c>
      <c r="E2845" s="2" t="s">
        <v>29</v>
      </c>
      <c r="F2845" s="2" t="s">
        <v>30</v>
      </c>
      <c r="G2845" s="2" t="s">
        <v>13</v>
      </c>
      <c r="H2845" s="5">
        <v>689</v>
      </c>
      <c r="I2845" s="5">
        <v>21999.080000000005</v>
      </c>
    </row>
    <row r="2846" spans="1:9" outlineLevel="1" x14ac:dyDescent="0.25">
      <c r="A2846" s="2" t="s">
        <v>31</v>
      </c>
      <c r="B2846" s="2" t="s">
        <v>457</v>
      </c>
      <c r="C2846" s="2" t="s">
        <v>3</v>
      </c>
      <c r="D2846" s="2" t="s">
        <v>4</v>
      </c>
      <c r="E2846" s="2" t="s">
        <v>661</v>
      </c>
      <c r="F2846" s="2" t="s">
        <v>663</v>
      </c>
      <c r="G2846" s="2" t="s">
        <v>157</v>
      </c>
      <c r="H2846" s="5">
        <v>297</v>
      </c>
      <c r="I2846" s="5">
        <v>22296.080000000005</v>
      </c>
    </row>
    <row r="2847" spans="1:9" outlineLevel="1" x14ac:dyDescent="0.25">
      <c r="A2847" s="2" t="s">
        <v>31</v>
      </c>
      <c r="B2847" s="2" t="s">
        <v>479</v>
      </c>
      <c r="C2847" s="2" t="s">
        <v>3</v>
      </c>
      <c r="D2847" s="2" t="s">
        <v>4</v>
      </c>
      <c r="E2847" s="2" t="s">
        <v>29</v>
      </c>
      <c r="F2847" s="2" t="s">
        <v>30</v>
      </c>
      <c r="G2847" s="2" t="s">
        <v>13</v>
      </c>
      <c r="H2847" s="5">
        <v>689</v>
      </c>
      <c r="I2847" s="5">
        <v>22985.080000000005</v>
      </c>
    </row>
    <row r="2848" spans="1:9" outlineLevel="1" x14ac:dyDescent="0.25">
      <c r="A2848" s="2" t="s">
        <v>31</v>
      </c>
      <c r="B2848" s="2" t="s">
        <v>533</v>
      </c>
      <c r="C2848" s="2" t="s">
        <v>3</v>
      </c>
      <c r="D2848" s="2" t="s">
        <v>4</v>
      </c>
      <c r="E2848" s="2" t="s">
        <v>29</v>
      </c>
      <c r="F2848" s="2" t="s">
        <v>30</v>
      </c>
      <c r="G2848" s="2" t="s">
        <v>13</v>
      </c>
      <c r="H2848" s="5">
        <v>689</v>
      </c>
      <c r="I2848" s="5">
        <v>23674.080000000005</v>
      </c>
    </row>
    <row r="2849" spans="1:9" x14ac:dyDescent="0.25">
      <c r="H2849" s="6">
        <f>H2817+H2818+H2819+H2820+H2821+H2822+H2823+H2824+H2825+H2826+H2827+H2828+H2829+H2830+H2831+H2832+H2833+H2834+H2835+H2836+H2837+H2838+H2839+H2840+H2841+H2842+H2843+H2844+H2845+H2846+H2847+H2848</f>
        <v>23674.080000000005</v>
      </c>
    </row>
    <row r="2851" spans="1:9" outlineLevel="1" x14ac:dyDescent="0.25">
      <c r="A2851" s="2" t="s">
        <v>666</v>
      </c>
      <c r="B2851" s="2" t="s">
        <v>664</v>
      </c>
      <c r="C2851" s="2" t="s">
        <v>3</v>
      </c>
      <c r="D2851" s="2" t="s">
        <v>4</v>
      </c>
      <c r="E2851" s="2" t="s">
        <v>645</v>
      </c>
      <c r="F2851" s="2" t="s">
        <v>665</v>
      </c>
      <c r="G2851" s="2" t="s">
        <v>157</v>
      </c>
      <c r="H2851" s="5">
        <v>1941.78</v>
      </c>
      <c r="I2851" s="5">
        <v>1941.78</v>
      </c>
    </row>
    <row r="2852" spans="1:9" outlineLevel="1" x14ac:dyDescent="0.25">
      <c r="A2852" s="2" t="s">
        <v>666</v>
      </c>
      <c r="B2852" s="2" t="s">
        <v>728</v>
      </c>
      <c r="C2852" s="2" t="s">
        <v>3</v>
      </c>
      <c r="D2852" s="2" t="s">
        <v>4</v>
      </c>
      <c r="E2852" s="2" t="s">
        <v>645</v>
      </c>
      <c r="F2852" s="2" t="s">
        <v>665</v>
      </c>
      <c r="G2852" s="2" t="s">
        <v>157</v>
      </c>
      <c r="H2852" s="5">
        <v>1736.43</v>
      </c>
      <c r="I2852" s="5">
        <v>3678.21</v>
      </c>
    </row>
    <row r="2853" spans="1:9" outlineLevel="1" x14ac:dyDescent="0.25">
      <c r="A2853" s="2" t="s">
        <v>666</v>
      </c>
      <c r="B2853" s="2" t="s">
        <v>160</v>
      </c>
      <c r="C2853" s="2" t="s">
        <v>3</v>
      </c>
      <c r="D2853" s="2" t="s">
        <v>4</v>
      </c>
      <c r="E2853" s="2" t="s">
        <v>645</v>
      </c>
      <c r="F2853" s="2" t="s">
        <v>665</v>
      </c>
      <c r="G2853" s="2" t="s">
        <v>157</v>
      </c>
      <c r="H2853" s="5">
        <v>1926.93</v>
      </c>
      <c r="I2853" s="5">
        <v>5605.14</v>
      </c>
    </row>
    <row r="2854" spans="1:9" outlineLevel="1" x14ac:dyDescent="0.25">
      <c r="A2854" s="2" t="s">
        <v>666</v>
      </c>
      <c r="B2854" s="2" t="s">
        <v>10</v>
      </c>
      <c r="C2854" s="2" t="s">
        <v>3</v>
      </c>
      <c r="D2854" s="2" t="s">
        <v>4</v>
      </c>
      <c r="E2854" s="2" t="s">
        <v>645</v>
      </c>
      <c r="F2854" s="2" t="s">
        <v>665</v>
      </c>
      <c r="G2854" s="2" t="s">
        <v>157</v>
      </c>
      <c r="H2854" s="5">
        <v>1891.04</v>
      </c>
      <c r="I2854" s="5">
        <v>7496.18</v>
      </c>
    </row>
    <row r="2855" spans="1:9" outlineLevel="1" x14ac:dyDescent="0.25">
      <c r="A2855" s="2" t="s">
        <v>666</v>
      </c>
      <c r="B2855" s="2" t="s">
        <v>246</v>
      </c>
      <c r="C2855" s="2" t="s">
        <v>3</v>
      </c>
      <c r="D2855" s="2" t="s">
        <v>4</v>
      </c>
      <c r="E2855" s="2" t="s">
        <v>645</v>
      </c>
      <c r="F2855" s="2" t="s">
        <v>665</v>
      </c>
      <c r="G2855" s="2" t="s">
        <v>157</v>
      </c>
      <c r="H2855" s="5">
        <v>1267.31</v>
      </c>
      <c r="I2855" s="5">
        <v>8763.49</v>
      </c>
    </row>
    <row r="2856" spans="1:9" outlineLevel="1" x14ac:dyDescent="0.25">
      <c r="A2856" s="2" t="s">
        <v>666</v>
      </c>
      <c r="B2856" s="2" t="s">
        <v>409</v>
      </c>
      <c r="C2856" s="2" t="s">
        <v>3</v>
      </c>
      <c r="D2856" s="2" t="s">
        <v>4</v>
      </c>
      <c r="E2856" s="2" t="s">
        <v>645</v>
      </c>
      <c r="F2856" s="2" t="s">
        <v>665</v>
      </c>
      <c r="G2856" s="2" t="s">
        <v>157</v>
      </c>
      <c r="H2856" s="5">
        <v>1900.91</v>
      </c>
      <c r="I2856" s="5">
        <v>10664.4</v>
      </c>
    </row>
    <row r="2857" spans="1:9" outlineLevel="1" x14ac:dyDescent="0.25">
      <c r="A2857" s="2" t="s">
        <v>666</v>
      </c>
      <c r="B2857" s="2" t="s">
        <v>1357</v>
      </c>
      <c r="C2857" s="2" t="s">
        <v>3</v>
      </c>
      <c r="D2857" s="2" t="s">
        <v>4</v>
      </c>
      <c r="E2857" s="2" t="s">
        <v>645</v>
      </c>
      <c r="F2857" s="2" t="s">
        <v>665</v>
      </c>
      <c r="G2857" s="2" t="s">
        <v>157</v>
      </c>
      <c r="H2857" s="5">
        <v>1945.61</v>
      </c>
      <c r="I2857" s="5">
        <v>12610.01</v>
      </c>
    </row>
    <row r="2858" spans="1:9" x14ac:dyDescent="0.25">
      <c r="H2858" s="6">
        <f>H2851+H2852+H2853+H2854+H2855+H2856+H2857</f>
        <v>12610.01</v>
      </c>
    </row>
    <row r="2860" spans="1:9" outlineLevel="1" x14ac:dyDescent="0.25">
      <c r="A2860" s="2" t="s">
        <v>137</v>
      </c>
      <c r="B2860" s="2" t="s">
        <v>95</v>
      </c>
      <c r="C2860" s="2" t="s">
        <v>3</v>
      </c>
      <c r="D2860" s="2" t="s">
        <v>4</v>
      </c>
      <c r="E2860" s="2" t="s">
        <v>681</v>
      </c>
      <c r="F2860" s="2" t="s">
        <v>682</v>
      </c>
      <c r="G2860" s="2" t="s">
        <v>157</v>
      </c>
      <c r="H2860" s="5">
        <v>299</v>
      </c>
      <c r="I2860" s="5">
        <v>299</v>
      </c>
    </row>
    <row r="2861" spans="1:9" outlineLevel="1" x14ac:dyDescent="0.25">
      <c r="A2861" s="2" t="s">
        <v>137</v>
      </c>
      <c r="B2861" s="2" t="s">
        <v>127</v>
      </c>
      <c r="C2861" s="2" t="s">
        <v>3</v>
      </c>
      <c r="D2861" s="2" t="s">
        <v>4</v>
      </c>
      <c r="E2861" s="2" t="s">
        <v>726</v>
      </c>
      <c r="F2861" s="2" t="s">
        <v>727</v>
      </c>
      <c r="G2861" s="2" t="s">
        <v>157</v>
      </c>
      <c r="H2861" s="5">
        <v>1000</v>
      </c>
      <c r="I2861" s="5">
        <v>1299</v>
      </c>
    </row>
    <row r="2862" spans="1:9" outlineLevel="1" x14ac:dyDescent="0.25">
      <c r="A2862" s="2" t="s">
        <v>137</v>
      </c>
      <c r="B2862" s="2" t="s">
        <v>741</v>
      </c>
      <c r="C2862" s="2" t="s">
        <v>3</v>
      </c>
      <c r="D2862" s="2" t="s">
        <v>4</v>
      </c>
      <c r="E2862" s="2" t="s">
        <v>681</v>
      </c>
      <c r="F2862" s="2" t="s">
        <v>742</v>
      </c>
      <c r="G2862" s="2" t="s">
        <v>157</v>
      </c>
      <c r="H2862" s="5">
        <v>29.99</v>
      </c>
      <c r="I2862" s="5">
        <v>1328.99</v>
      </c>
    </row>
    <row r="2863" spans="1:9" outlineLevel="1" x14ac:dyDescent="0.25">
      <c r="A2863" s="2" t="s">
        <v>137</v>
      </c>
      <c r="B2863" s="2" t="s">
        <v>134</v>
      </c>
      <c r="C2863" s="2" t="s">
        <v>3</v>
      </c>
      <c r="D2863" s="2" t="s">
        <v>4</v>
      </c>
      <c r="E2863" s="2" t="s">
        <v>135</v>
      </c>
      <c r="F2863" s="2" t="s">
        <v>136</v>
      </c>
      <c r="G2863" s="2" t="s">
        <v>13</v>
      </c>
      <c r="H2863" s="5">
        <v>260</v>
      </c>
      <c r="I2863" s="5">
        <v>1588.99</v>
      </c>
    </row>
    <row r="2864" spans="1:9" outlineLevel="1" x14ac:dyDescent="0.25">
      <c r="A2864" s="2" t="s">
        <v>137</v>
      </c>
      <c r="B2864" s="2" t="s">
        <v>786</v>
      </c>
      <c r="C2864" s="2" t="s">
        <v>3</v>
      </c>
      <c r="D2864" s="2" t="s">
        <v>4</v>
      </c>
      <c r="E2864" s="2" t="s">
        <v>681</v>
      </c>
      <c r="F2864" s="2" t="s">
        <v>742</v>
      </c>
      <c r="G2864" s="2" t="s">
        <v>157</v>
      </c>
      <c r="H2864" s="5">
        <v>29.99</v>
      </c>
      <c r="I2864" s="5">
        <v>1618.98</v>
      </c>
    </row>
    <row r="2865" spans="1:9" outlineLevel="1" x14ac:dyDescent="0.25">
      <c r="A2865" s="2" t="s">
        <v>137</v>
      </c>
      <c r="B2865" s="2" t="s">
        <v>195</v>
      </c>
      <c r="C2865" s="2" t="s">
        <v>3</v>
      </c>
      <c r="D2865" s="2" t="s">
        <v>4</v>
      </c>
      <c r="E2865" s="2" t="s">
        <v>64</v>
      </c>
      <c r="F2865" s="2" t="s">
        <v>65</v>
      </c>
      <c r="G2865" s="2" t="s">
        <v>13</v>
      </c>
      <c r="H2865" s="5">
        <v>44.75</v>
      </c>
      <c r="I2865" s="5">
        <v>1663.73</v>
      </c>
    </row>
    <row r="2866" spans="1:9" outlineLevel="1" x14ac:dyDescent="0.25">
      <c r="A2866" s="2" t="s">
        <v>137</v>
      </c>
      <c r="B2866" s="2" t="s">
        <v>889</v>
      </c>
      <c r="C2866" s="2" t="s">
        <v>3</v>
      </c>
      <c r="D2866" s="2" t="s">
        <v>4</v>
      </c>
      <c r="E2866" s="2" t="s">
        <v>681</v>
      </c>
      <c r="F2866" s="2" t="s">
        <v>742</v>
      </c>
      <c r="G2866" s="2" t="s">
        <v>157</v>
      </c>
      <c r="H2866" s="5">
        <v>29.99</v>
      </c>
      <c r="I2866" s="5">
        <v>1693.72</v>
      </c>
    </row>
    <row r="2867" spans="1:9" outlineLevel="1" x14ac:dyDescent="0.25">
      <c r="A2867" s="2" t="s">
        <v>137</v>
      </c>
      <c r="B2867" s="2" t="s">
        <v>213</v>
      </c>
      <c r="C2867" s="2" t="s">
        <v>3</v>
      </c>
      <c r="D2867" s="2" t="s">
        <v>4</v>
      </c>
      <c r="E2867" s="2" t="s">
        <v>4</v>
      </c>
      <c r="F2867" s="2" t="s">
        <v>136</v>
      </c>
      <c r="G2867" s="2" t="s">
        <v>13</v>
      </c>
      <c r="H2867" s="5">
        <v>5827.5</v>
      </c>
      <c r="I2867" s="5">
        <v>7521.22</v>
      </c>
    </row>
    <row r="2868" spans="1:9" outlineLevel="1" x14ac:dyDescent="0.25">
      <c r="A2868" s="2" t="s">
        <v>137</v>
      </c>
      <c r="B2868" s="2" t="s">
        <v>254</v>
      </c>
      <c r="C2868" s="2" t="s">
        <v>3</v>
      </c>
      <c r="D2868" s="2" t="s">
        <v>4</v>
      </c>
      <c r="E2868" s="2" t="s">
        <v>681</v>
      </c>
      <c r="F2868" s="2" t="s">
        <v>742</v>
      </c>
      <c r="G2868" s="2" t="s">
        <v>157</v>
      </c>
      <c r="H2868" s="5">
        <v>29.99</v>
      </c>
      <c r="I2868" s="5">
        <v>7551.21</v>
      </c>
    </row>
    <row r="2869" spans="1:9" outlineLevel="1" x14ac:dyDescent="0.25">
      <c r="A2869" s="2" t="s">
        <v>137</v>
      </c>
      <c r="B2869" s="2" t="s">
        <v>285</v>
      </c>
      <c r="C2869" s="2" t="s">
        <v>3</v>
      </c>
      <c r="D2869" s="2" t="s">
        <v>4</v>
      </c>
      <c r="E2869" s="2" t="s">
        <v>135</v>
      </c>
      <c r="F2869" s="2" t="s">
        <v>136</v>
      </c>
      <c r="G2869" s="2" t="s">
        <v>13</v>
      </c>
      <c r="H2869" s="5">
        <v>8680</v>
      </c>
      <c r="I2869" s="5">
        <v>16231.21</v>
      </c>
    </row>
    <row r="2870" spans="1:9" outlineLevel="1" x14ac:dyDescent="0.25">
      <c r="A2870" s="2" t="s">
        <v>137</v>
      </c>
      <c r="B2870" s="2" t="s">
        <v>1089</v>
      </c>
      <c r="C2870" s="2" t="s">
        <v>3</v>
      </c>
      <c r="D2870" s="2" t="s">
        <v>4</v>
      </c>
      <c r="E2870" s="2" t="s">
        <v>681</v>
      </c>
      <c r="F2870" s="2" t="s">
        <v>742</v>
      </c>
      <c r="G2870" s="2" t="s">
        <v>157</v>
      </c>
      <c r="H2870" s="5">
        <v>29.99</v>
      </c>
      <c r="I2870" s="5">
        <v>16261.199999999999</v>
      </c>
    </row>
    <row r="2871" spans="1:9" outlineLevel="1" x14ac:dyDescent="0.25">
      <c r="A2871" s="2" t="s">
        <v>137</v>
      </c>
      <c r="B2871" s="2" t="s">
        <v>324</v>
      </c>
      <c r="C2871" s="2" t="s">
        <v>3</v>
      </c>
      <c r="D2871" s="2" t="s">
        <v>4</v>
      </c>
      <c r="E2871" s="2" t="s">
        <v>681</v>
      </c>
      <c r="F2871" s="2" t="s">
        <v>742</v>
      </c>
      <c r="G2871" s="2" t="s">
        <v>157</v>
      </c>
      <c r="H2871" s="5">
        <v>29.99</v>
      </c>
      <c r="I2871" s="5">
        <v>16291.189999999999</v>
      </c>
    </row>
    <row r="2872" spans="1:9" outlineLevel="1" x14ac:dyDescent="0.25">
      <c r="A2872" s="2" t="s">
        <v>137</v>
      </c>
      <c r="B2872" s="2" t="s">
        <v>1241</v>
      </c>
      <c r="C2872" s="2" t="s">
        <v>3</v>
      </c>
      <c r="D2872" s="2" t="s">
        <v>4</v>
      </c>
      <c r="E2872" s="2" t="s">
        <v>726</v>
      </c>
      <c r="F2872" s="2" t="s">
        <v>1243</v>
      </c>
      <c r="G2872" s="2" t="s">
        <v>157</v>
      </c>
      <c r="H2872" s="5">
        <v>2860</v>
      </c>
      <c r="I2872" s="5">
        <v>19151.189999999999</v>
      </c>
    </row>
    <row r="2873" spans="1:9" outlineLevel="1" x14ac:dyDescent="0.25">
      <c r="A2873" s="2" t="s">
        <v>137</v>
      </c>
      <c r="B2873" s="2" t="s">
        <v>1244</v>
      </c>
      <c r="C2873" s="2" t="s">
        <v>3</v>
      </c>
      <c r="D2873" s="2" t="s">
        <v>4</v>
      </c>
      <c r="E2873" s="2" t="s">
        <v>681</v>
      </c>
      <c r="F2873" s="2" t="s">
        <v>1247</v>
      </c>
      <c r="G2873" s="2" t="s">
        <v>157</v>
      </c>
      <c r="H2873" s="5">
        <v>29.99</v>
      </c>
      <c r="I2873" s="5">
        <v>19181.18</v>
      </c>
    </row>
    <row r="2874" spans="1:9" outlineLevel="1" x14ac:dyDescent="0.25">
      <c r="A2874" s="2" t="s">
        <v>137</v>
      </c>
      <c r="B2874" s="2" t="s">
        <v>1289</v>
      </c>
      <c r="C2874" s="2" t="s">
        <v>3</v>
      </c>
      <c r="D2874" s="2" t="s">
        <v>4</v>
      </c>
      <c r="E2874" s="2" t="s">
        <v>681</v>
      </c>
      <c r="F2874" s="2" t="s">
        <v>1247</v>
      </c>
      <c r="G2874" s="2" t="s">
        <v>157</v>
      </c>
      <c r="H2874" s="5">
        <v>29.99</v>
      </c>
      <c r="I2874" s="5">
        <v>19211.170000000002</v>
      </c>
    </row>
    <row r="2875" spans="1:9" outlineLevel="1" x14ac:dyDescent="0.25">
      <c r="A2875" s="2" t="s">
        <v>137</v>
      </c>
      <c r="B2875" s="2" t="s">
        <v>557</v>
      </c>
      <c r="C2875" s="2" t="s">
        <v>3</v>
      </c>
      <c r="D2875" s="2" t="s">
        <v>4</v>
      </c>
      <c r="E2875" s="2" t="s">
        <v>135</v>
      </c>
      <c r="F2875" s="2" t="s">
        <v>136</v>
      </c>
      <c r="G2875" s="2" t="s">
        <v>13</v>
      </c>
      <c r="H2875" s="5">
        <v>225</v>
      </c>
      <c r="I2875" s="5">
        <v>19436.170000000002</v>
      </c>
    </row>
    <row r="2876" spans="1:9" outlineLevel="1" x14ac:dyDescent="0.25">
      <c r="A2876" s="2" t="s">
        <v>137</v>
      </c>
      <c r="B2876" s="2" t="s">
        <v>561</v>
      </c>
      <c r="C2876" s="2" t="s">
        <v>3</v>
      </c>
      <c r="D2876" s="2" t="s">
        <v>4</v>
      </c>
      <c r="E2876" s="2" t="s">
        <v>135</v>
      </c>
      <c r="F2876" s="2" t="s">
        <v>136</v>
      </c>
      <c r="G2876" s="2" t="s">
        <v>13</v>
      </c>
      <c r="H2876" s="5">
        <v>525</v>
      </c>
      <c r="I2876" s="5">
        <v>19961.170000000002</v>
      </c>
    </row>
    <row r="2877" spans="1:9" x14ac:dyDescent="0.25">
      <c r="H2877" s="6">
        <f>H2860+H2861+H2862+H2863+H2864+H2865+H2866+H2867+H2868+H2869+H2870+H2871+H2872+H2873+H2874+H2875+H2876</f>
        <v>19961.170000000002</v>
      </c>
    </row>
    <row r="2879" spans="1:9" outlineLevel="1" x14ac:dyDescent="0.25">
      <c r="A2879" s="2" t="s">
        <v>252</v>
      </c>
      <c r="B2879" s="2" t="s">
        <v>246</v>
      </c>
      <c r="C2879" s="2" t="s">
        <v>3</v>
      </c>
      <c r="D2879" s="2" t="s">
        <v>4</v>
      </c>
      <c r="E2879" s="2" t="s">
        <v>250</v>
      </c>
      <c r="F2879" s="2" t="s">
        <v>4</v>
      </c>
      <c r="G2879" s="2" t="s">
        <v>157</v>
      </c>
      <c r="H2879" s="5">
        <v>4800</v>
      </c>
      <c r="I2879" s="5">
        <v>4800</v>
      </c>
    </row>
    <row r="2880" spans="1:9" outlineLevel="1" x14ac:dyDescent="0.25">
      <c r="A2880" s="2" t="s">
        <v>252</v>
      </c>
      <c r="B2880" s="2" t="s">
        <v>247</v>
      </c>
      <c r="C2880" s="2" t="s">
        <v>3</v>
      </c>
      <c r="D2880" s="2" t="s">
        <v>4</v>
      </c>
      <c r="E2880" s="2" t="s">
        <v>250</v>
      </c>
      <c r="F2880" s="2" t="s">
        <v>251</v>
      </c>
      <c r="G2880" s="2" t="s">
        <v>13</v>
      </c>
      <c r="H2880" s="5">
        <v>4800</v>
      </c>
      <c r="I2880" s="5">
        <v>9600</v>
      </c>
    </row>
    <row r="2881" spans="1:9" outlineLevel="1" x14ac:dyDescent="0.25">
      <c r="A2881" s="2" t="s">
        <v>252</v>
      </c>
      <c r="B2881" s="2" t="s">
        <v>255</v>
      </c>
      <c r="C2881" s="2" t="s">
        <v>256</v>
      </c>
      <c r="D2881" s="2" t="s">
        <v>4</v>
      </c>
      <c r="E2881" s="2" t="s">
        <v>250</v>
      </c>
      <c r="F2881" s="2" t="s">
        <v>4</v>
      </c>
      <c r="G2881" s="2" t="s">
        <v>13</v>
      </c>
      <c r="H2881" s="5">
        <v>4400</v>
      </c>
      <c r="I2881" s="5">
        <v>14000</v>
      </c>
    </row>
    <row r="2882" spans="1:9" x14ac:dyDescent="0.25">
      <c r="H2882" s="6">
        <f>H2879+H2880+H2881</f>
        <v>14000</v>
      </c>
    </row>
    <row r="2884" spans="1:9" outlineLevel="1" x14ac:dyDescent="0.25">
      <c r="A2884" s="2" t="s">
        <v>778</v>
      </c>
      <c r="B2884" s="2" t="s">
        <v>774</v>
      </c>
      <c r="C2884" s="2" t="s">
        <v>3</v>
      </c>
      <c r="D2884" s="2" t="s">
        <v>4</v>
      </c>
      <c r="E2884" s="2" t="s">
        <v>776</v>
      </c>
      <c r="F2884" s="2" t="s">
        <v>777</v>
      </c>
      <c r="G2884" s="2" t="s">
        <v>157</v>
      </c>
      <c r="H2884" s="5">
        <v>16.79</v>
      </c>
      <c r="I2884" s="5">
        <v>16.79</v>
      </c>
    </row>
    <row r="2885" spans="1:9" outlineLevel="1" x14ac:dyDescent="0.25">
      <c r="A2885" s="2" t="s">
        <v>778</v>
      </c>
      <c r="B2885" s="2" t="s">
        <v>774</v>
      </c>
      <c r="C2885" s="2" t="s">
        <v>3</v>
      </c>
      <c r="D2885" s="2" t="s">
        <v>4</v>
      </c>
      <c r="E2885" s="2" t="s">
        <v>780</v>
      </c>
      <c r="F2885" s="2" t="s">
        <v>781</v>
      </c>
      <c r="G2885" s="2" t="s">
        <v>157</v>
      </c>
      <c r="H2885" s="5">
        <v>31.38</v>
      </c>
      <c r="I2885" s="5">
        <v>48.17</v>
      </c>
    </row>
    <row r="2886" spans="1:9" outlineLevel="1" x14ac:dyDescent="0.25">
      <c r="A2886" s="2" t="s">
        <v>778</v>
      </c>
      <c r="B2886" s="2" t="s">
        <v>774</v>
      </c>
      <c r="C2886" s="2" t="s">
        <v>3</v>
      </c>
      <c r="D2886" s="2" t="s">
        <v>4</v>
      </c>
      <c r="E2886" s="2" t="s">
        <v>782</v>
      </c>
      <c r="F2886" s="2" t="s">
        <v>783</v>
      </c>
      <c r="G2886" s="2" t="s">
        <v>157</v>
      </c>
      <c r="H2886" s="5">
        <v>19.920000000000002</v>
      </c>
      <c r="I2886" s="5">
        <v>68.09</v>
      </c>
    </row>
    <row r="2887" spans="1:9" outlineLevel="1" x14ac:dyDescent="0.25">
      <c r="A2887" s="2" t="s">
        <v>778</v>
      </c>
      <c r="B2887" s="2" t="s">
        <v>774</v>
      </c>
      <c r="C2887" s="2" t="s">
        <v>3</v>
      </c>
      <c r="D2887" s="2" t="s">
        <v>4</v>
      </c>
      <c r="E2887" s="2" t="s">
        <v>784</v>
      </c>
      <c r="F2887" s="2" t="s">
        <v>785</v>
      </c>
      <c r="G2887" s="2" t="s">
        <v>157</v>
      </c>
      <c r="H2887" s="5">
        <v>48.58</v>
      </c>
      <c r="I2887" s="5">
        <v>116.67</v>
      </c>
    </row>
    <row r="2888" spans="1:9" outlineLevel="1" x14ac:dyDescent="0.25">
      <c r="A2888" s="2" t="s">
        <v>778</v>
      </c>
      <c r="B2888" s="2" t="s">
        <v>786</v>
      </c>
      <c r="C2888" s="2" t="s">
        <v>3</v>
      </c>
      <c r="D2888" s="2" t="s">
        <v>4</v>
      </c>
      <c r="E2888" s="2" t="s">
        <v>789</v>
      </c>
      <c r="F2888" s="2" t="s">
        <v>790</v>
      </c>
      <c r="G2888" s="2" t="s">
        <v>157</v>
      </c>
      <c r="H2888" s="5">
        <v>26.57</v>
      </c>
      <c r="I2888" s="5">
        <v>143.24</v>
      </c>
    </row>
    <row r="2889" spans="1:9" outlineLevel="1" x14ac:dyDescent="0.25">
      <c r="A2889" s="2" t="s">
        <v>778</v>
      </c>
      <c r="B2889" s="2" t="s">
        <v>799</v>
      </c>
      <c r="C2889" s="2" t="s">
        <v>3</v>
      </c>
      <c r="D2889" s="2" t="s">
        <v>4</v>
      </c>
      <c r="E2889" s="2" t="s">
        <v>804</v>
      </c>
      <c r="F2889" s="2" t="s">
        <v>805</v>
      </c>
      <c r="G2889" s="2" t="s">
        <v>157</v>
      </c>
      <c r="H2889" s="5">
        <v>25.46</v>
      </c>
      <c r="I2889" s="5">
        <v>168.70000000000002</v>
      </c>
    </row>
    <row r="2890" spans="1:9" outlineLevel="1" x14ac:dyDescent="0.25">
      <c r="A2890" s="2" t="s">
        <v>778</v>
      </c>
      <c r="B2890" s="2" t="s">
        <v>799</v>
      </c>
      <c r="C2890" s="2" t="s">
        <v>3</v>
      </c>
      <c r="D2890" s="2" t="s">
        <v>4</v>
      </c>
      <c r="E2890" s="2" t="s">
        <v>806</v>
      </c>
      <c r="F2890" s="2" t="s">
        <v>807</v>
      </c>
      <c r="G2890" s="2" t="s">
        <v>157</v>
      </c>
      <c r="H2890" s="5">
        <v>66.569999999999993</v>
      </c>
      <c r="I2890" s="5">
        <v>235.27</v>
      </c>
    </row>
    <row r="2891" spans="1:9" outlineLevel="1" x14ac:dyDescent="0.25">
      <c r="A2891" s="2" t="s">
        <v>778</v>
      </c>
      <c r="B2891" s="2" t="s">
        <v>168</v>
      </c>
      <c r="C2891" s="2" t="s">
        <v>3</v>
      </c>
      <c r="D2891" s="2" t="s">
        <v>4</v>
      </c>
      <c r="E2891" s="2" t="s">
        <v>811</v>
      </c>
      <c r="F2891" s="2" t="s">
        <v>812</v>
      </c>
      <c r="G2891" s="2" t="s">
        <v>157</v>
      </c>
      <c r="H2891" s="5">
        <v>112.92</v>
      </c>
      <c r="I2891" s="5">
        <v>348.19</v>
      </c>
    </row>
    <row r="2892" spans="1:9" outlineLevel="1" x14ac:dyDescent="0.25">
      <c r="A2892" s="2" t="s">
        <v>778</v>
      </c>
      <c r="B2892" s="2" t="s">
        <v>168</v>
      </c>
      <c r="C2892" s="2" t="s">
        <v>3</v>
      </c>
      <c r="D2892" s="2" t="s">
        <v>4</v>
      </c>
      <c r="E2892" s="2" t="s">
        <v>813</v>
      </c>
      <c r="F2892" s="2" t="s">
        <v>814</v>
      </c>
      <c r="G2892" s="2" t="s">
        <v>157</v>
      </c>
      <c r="H2892" s="5">
        <v>236.2</v>
      </c>
      <c r="I2892" s="5">
        <v>584.39</v>
      </c>
    </row>
    <row r="2893" spans="1:9" outlineLevel="1" x14ac:dyDescent="0.25">
      <c r="A2893" s="2" t="s">
        <v>778</v>
      </c>
      <c r="B2893" s="2" t="s">
        <v>818</v>
      </c>
      <c r="C2893" s="2" t="s">
        <v>3</v>
      </c>
      <c r="D2893" s="2" t="s">
        <v>4</v>
      </c>
      <c r="E2893" s="2" t="s">
        <v>821</v>
      </c>
      <c r="F2893" s="2" t="s">
        <v>822</v>
      </c>
      <c r="G2893" s="2" t="s">
        <v>157</v>
      </c>
      <c r="H2893" s="5">
        <v>16.559999999999999</v>
      </c>
      <c r="I2893" s="5">
        <v>600.94999999999993</v>
      </c>
    </row>
    <row r="2894" spans="1:9" outlineLevel="1" x14ac:dyDescent="0.25">
      <c r="A2894" s="2" t="s">
        <v>778</v>
      </c>
      <c r="B2894" s="2" t="s">
        <v>833</v>
      </c>
      <c r="C2894" s="2" t="s">
        <v>3</v>
      </c>
      <c r="D2894" s="2" t="s">
        <v>4</v>
      </c>
      <c r="E2894" s="2" t="s">
        <v>834</v>
      </c>
      <c r="F2894" s="2" t="s">
        <v>835</v>
      </c>
      <c r="G2894" s="2" t="s">
        <v>157</v>
      </c>
      <c r="H2894" s="5">
        <v>19.649999999999999</v>
      </c>
      <c r="I2894" s="5">
        <v>620.59999999999991</v>
      </c>
    </row>
    <row r="2895" spans="1:9" outlineLevel="1" x14ac:dyDescent="0.25">
      <c r="A2895" s="2" t="s">
        <v>778</v>
      </c>
      <c r="B2895" s="2" t="s">
        <v>188</v>
      </c>
      <c r="C2895" s="2" t="s">
        <v>3</v>
      </c>
      <c r="D2895" s="2" t="s">
        <v>4</v>
      </c>
      <c r="E2895" s="2" t="s">
        <v>840</v>
      </c>
      <c r="F2895" s="2" t="s">
        <v>841</v>
      </c>
      <c r="G2895" s="2" t="s">
        <v>157</v>
      </c>
      <c r="H2895" s="5">
        <v>12.81</v>
      </c>
      <c r="I2895" s="5">
        <v>633.40999999999985</v>
      </c>
    </row>
    <row r="2896" spans="1:9" outlineLevel="1" x14ac:dyDescent="0.25">
      <c r="A2896" s="2" t="s">
        <v>778</v>
      </c>
      <c r="B2896" s="2" t="s">
        <v>188</v>
      </c>
      <c r="C2896" s="2" t="s">
        <v>3</v>
      </c>
      <c r="D2896" s="2" t="s">
        <v>4</v>
      </c>
      <c r="E2896" s="2" t="s">
        <v>842</v>
      </c>
      <c r="F2896" s="2" t="s">
        <v>843</v>
      </c>
      <c r="G2896" s="2" t="s">
        <v>157</v>
      </c>
      <c r="H2896" s="5">
        <v>61.37</v>
      </c>
      <c r="I2896" s="5">
        <v>694.77999999999986</v>
      </c>
    </row>
    <row r="2897" spans="1:9" outlineLevel="1" x14ac:dyDescent="0.25">
      <c r="A2897" s="2" t="s">
        <v>778</v>
      </c>
      <c r="B2897" s="2" t="s">
        <v>188</v>
      </c>
      <c r="C2897" s="2" t="s">
        <v>3</v>
      </c>
      <c r="D2897" s="2" t="s">
        <v>4</v>
      </c>
      <c r="E2897" s="2" t="s">
        <v>840</v>
      </c>
      <c r="F2897" s="2" t="s">
        <v>841</v>
      </c>
      <c r="G2897" s="2" t="s">
        <v>157</v>
      </c>
      <c r="H2897" s="5">
        <v>8.58</v>
      </c>
      <c r="I2897" s="5">
        <v>703.3599999999999</v>
      </c>
    </row>
    <row r="2898" spans="1:9" outlineLevel="1" x14ac:dyDescent="0.25">
      <c r="A2898" s="2" t="s">
        <v>778</v>
      </c>
      <c r="B2898" s="2" t="s">
        <v>844</v>
      </c>
      <c r="C2898" s="2" t="s">
        <v>3</v>
      </c>
      <c r="D2898" s="2" t="s">
        <v>4</v>
      </c>
      <c r="E2898" s="2" t="s">
        <v>845</v>
      </c>
      <c r="F2898" s="2" t="s">
        <v>846</v>
      </c>
      <c r="G2898" s="2" t="s">
        <v>157</v>
      </c>
      <c r="H2898" s="5">
        <v>245.5</v>
      </c>
      <c r="I2898" s="5">
        <v>948.8599999999999</v>
      </c>
    </row>
    <row r="2899" spans="1:9" outlineLevel="1" x14ac:dyDescent="0.25">
      <c r="A2899" s="2" t="s">
        <v>778</v>
      </c>
      <c r="B2899" s="2" t="s">
        <v>844</v>
      </c>
      <c r="C2899" s="2" t="s">
        <v>3</v>
      </c>
      <c r="D2899" s="2" t="s">
        <v>4</v>
      </c>
      <c r="E2899" s="2" t="s">
        <v>847</v>
      </c>
      <c r="F2899" s="2" t="s">
        <v>848</v>
      </c>
      <c r="G2899" s="2" t="s">
        <v>157</v>
      </c>
      <c r="H2899" s="5">
        <v>50.56</v>
      </c>
      <c r="I2899" s="5">
        <v>999.41999999999985</v>
      </c>
    </row>
    <row r="2900" spans="1:9" outlineLevel="1" x14ac:dyDescent="0.25">
      <c r="A2900" s="2" t="s">
        <v>778</v>
      </c>
      <c r="B2900" s="2" t="s">
        <v>190</v>
      </c>
      <c r="C2900" s="2" t="s">
        <v>3</v>
      </c>
      <c r="D2900" s="2" t="s">
        <v>4</v>
      </c>
      <c r="E2900" s="2" t="s">
        <v>847</v>
      </c>
      <c r="F2900" s="2" t="s">
        <v>848</v>
      </c>
      <c r="G2900" s="2" t="s">
        <v>157</v>
      </c>
      <c r="H2900" s="5">
        <v>50.56</v>
      </c>
      <c r="I2900" s="5">
        <v>1049.9799999999998</v>
      </c>
    </row>
    <row r="2901" spans="1:9" outlineLevel="1" x14ac:dyDescent="0.25">
      <c r="A2901" s="2" t="s">
        <v>778</v>
      </c>
      <c r="B2901" s="2" t="s">
        <v>849</v>
      </c>
      <c r="C2901" s="2" t="s">
        <v>3</v>
      </c>
      <c r="D2901" s="2" t="s">
        <v>4</v>
      </c>
      <c r="E2901" s="2" t="s">
        <v>850</v>
      </c>
      <c r="F2901" s="2" t="s">
        <v>851</v>
      </c>
      <c r="G2901" s="2" t="s">
        <v>157</v>
      </c>
      <c r="H2901" s="5">
        <v>46.65</v>
      </c>
      <c r="I2901" s="5">
        <v>1096.6299999999999</v>
      </c>
    </row>
    <row r="2902" spans="1:9" outlineLevel="1" x14ac:dyDescent="0.25">
      <c r="A2902" s="2" t="s">
        <v>778</v>
      </c>
      <c r="B2902" s="2" t="s">
        <v>849</v>
      </c>
      <c r="C2902" s="2" t="s">
        <v>3</v>
      </c>
      <c r="D2902" s="2" t="s">
        <v>4</v>
      </c>
      <c r="E2902" s="2" t="s">
        <v>852</v>
      </c>
      <c r="F2902" s="2" t="s">
        <v>853</v>
      </c>
      <c r="G2902" s="2" t="s">
        <v>157</v>
      </c>
      <c r="H2902" s="5">
        <v>56.09</v>
      </c>
      <c r="I2902" s="5">
        <v>1152.7199999999998</v>
      </c>
    </row>
    <row r="2903" spans="1:9" outlineLevel="1" x14ac:dyDescent="0.25">
      <c r="A2903" s="2" t="s">
        <v>778</v>
      </c>
      <c r="B2903" s="2" t="s">
        <v>849</v>
      </c>
      <c r="C2903" s="2" t="s">
        <v>3</v>
      </c>
      <c r="D2903" s="2" t="s">
        <v>4</v>
      </c>
      <c r="E2903" s="2" t="s">
        <v>842</v>
      </c>
      <c r="F2903" s="2" t="s">
        <v>843</v>
      </c>
      <c r="G2903" s="2" t="s">
        <v>157</v>
      </c>
      <c r="H2903" s="5">
        <v>72.400000000000006</v>
      </c>
      <c r="I2903" s="5">
        <v>1225.1199999999999</v>
      </c>
    </row>
    <row r="2904" spans="1:9" outlineLevel="1" x14ac:dyDescent="0.25">
      <c r="A2904" s="2" t="s">
        <v>778</v>
      </c>
      <c r="B2904" s="2" t="s">
        <v>866</v>
      </c>
      <c r="C2904" s="2" t="s">
        <v>3</v>
      </c>
      <c r="D2904" s="2" t="s">
        <v>4</v>
      </c>
      <c r="E2904" s="2" t="s">
        <v>869</v>
      </c>
      <c r="F2904" s="2" t="s">
        <v>870</v>
      </c>
      <c r="G2904" s="2" t="s">
        <v>157</v>
      </c>
      <c r="H2904" s="5">
        <v>47.35</v>
      </c>
      <c r="I2904" s="5">
        <v>1272.4699999999998</v>
      </c>
    </row>
    <row r="2905" spans="1:9" outlineLevel="1" x14ac:dyDescent="0.25">
      <c r="A2905" s="2" t="s">
        <v>778</v>
      </c>
      <c r="B2905" s="2" t="s">
        <v>866</v>
      </c>
      <c r="C2905" s="2" t="s">
        <v>3</v>
      </c>
      <c r="D2905" s="2" t="s">
        <v>4</v>
      </c>
      <c r="E2905" s="2" t="s">
        <v>871</v>
      </c>
      <c r="F2905" s="2" t="s">
        <v>872</v>
      </c>
      <c r="G2905" s="2" t="s">
        <v>157</v>
      </c>
      <c r="H2905" s="5">
        <v>417.13</v>
      </c>
      <c r="I2905" s="5">
        <v>1689.6</v>
      </c>
    </row>
    <row r="2906" spans="1:9" outlineLevel="1" x14ac:dyDescent="0.25">
      <c r="A2906" s="2" t="s">
        <v>778</v>
      </c>
      <c r="B2906" s="2" t="s">
        <v>875</v>
      </c>
      <c r="C2906" s="2" t="s">
        <v>3</v>
      </c>
      <c r="D2906" s="2" t="s">
        <v>4</v>
      </c>
      <c r="E2906" s="2" t="s">
        <v>880</v>
      </c>
      <c r="F2906" s="2" t="s">
        <v>881</v>
      </c>
      <c r="G2906" s="2" t="s">
        <v>157</v>
      </c>
      <c r="H2906" s="5">
        <v>68.38</v>
      </c>
      <c r="I2906" s="5">
        <v>1757.98</v>
      </c>
    </row>
    <row r="2907" spans="1:9" outlineLevel="1" x14ac:dyDescent="0.25">
      <c r="A2907" s="2" t="s">
        <v>778</v>
      </c>
      <c r="B2907" s="2" t="s">
        <v>882</v>
      </c>
      <c r="C2907" s="2" t="s">
        <v>3</v>
      </c>
      <c r="D2907" s="2" t="s">
        <v>4</v>
      </c>
      <c r="E2907" s="2" t="s">
        <v>880</v>
      </c>
      <c r="F2907" s="2" t="s">
        <v>881</v>
      </c>
      <c r="G2907" s="2" t="s">
        <v>157</v>
      </c>
      <c r="H2907" s="5">
        <v>54.65</v>
      </c>
      <c r="I2907" s="5">
        <v>1812.63</v>
      </c>
    </row>
    <row r="2908" spans="1:9" outlineLevel="1" x14ac:dyDescent="0.25">
      <c r="A2908" s="2" t="s">
        <v>778</v>
      </c>
      <c r="B2908" s="2" t="s">
        <v>889</v>
      </c>
      <c r="C2908" s="2" t="s">
        <v>3</v>
      </c>
      <c r="D2908" s="2" t="s">
        <v>4</v>
      </c>
      <c r="E2908" s="2" t="s">
        <v>892</v>
      </c>
      <c r="F2908" s="2" t="s">
        <v>893</v>
      </c>
      <c r="G2908" s="2" t="s">
        <v>157</v>
      </c>
      <c r="H2908" s="5">
        <v>7.44</v>
      </c>
      <c r="I2908" s="5">
        <v>1820.0700000000002</v>
      </c>
    </row>
    <row r="2909" spans="1:9" outlineLevel="1" x14ac:dyDescent="0.25">
      <c r="A2909" s="2" t="s">
        <v>778</v>
      </c>
      <c r="B2909" s="2" t="s">
        <v>14</v>
      </c>
      <c r="C2909" s="2" t="s">
        <v>3</v>
      </c>
      <c r="D2909" s="2" t="s">
        <v>4</v>
      </c>
      <c r="E2909" s="2" t="s">
        <v>908</v>
      </c>
      <c r="F2909" s="2" t="s">
        <v>909</v>
      </c>
      <c r="G2909" s="2" t="s">
        <v>157</v>
      </c>
      <c r="H2909" s="5">
        <v>48.64</v>
      </c>
      <c r="I2909" s="5">
        <v>1868.7100000000003</v>
      </c>
    </row>
    <row r="2910" spans="1:9" outlineLevel="1" x14ac:dyDescent="0.25">
      <c r="A2910" s="2" t="s">
        <v>778</v>
      </c>
      <c r="B2910" s="2" t="s">
        <v>225</v>
      </c>
      <c r="C2910" s="2" t="s">
        <v>3</v>
      </c>
      <c r="D2910" s="2" t="s">
        <v>4</v>
      </c>
      <c r="E2910" s="2" t="s">
        <v>780</v>
      </c>
      <c r="F2910" s="2" t="s">
        <v>922</v>
      </c>
      <c r="G2910" s="2" t="s">
        <v>157</v>
      </c>
      <c r="H2910" s="5">
        <v>14.23</v>
      </c>
      <c r="I2910" s="5">
        <v>1882.9400000000003</v>
      </c>
    </row>
    <row r="2911" spans="1:9" outlineLevel="1" x14ac:dyDescent="0.25">
      <c r="A2911" s="2" t="s">
        <v>778</v>
      </c>
      <c r="B2911" s="2" t="s">
        <v>241</v>
      </c>
      <c r="C2911" s="2" t="s">
        <v>3</v>
      </c>
      <c r="D2911" s="2" t="s">
        <v>4</v>
      </c>
      <c r="E2911" s="2" t="s">
        <v>932</v>
      </c>
      <c r="F2911" s="2" t="s">
        <v>933</v>
      </c>
      <c r="G2911" s="2" t="s">
        <v>157</v>
      </c>
      <c r="H2911" s="5">
        <v>20.260000000000002</v>
      </c>
      <c r="I2911" s="5">
        <v>1903.2000000000003</v>
      </c>
    </row>
    <row r="2912" spans="1:9" outlineLevel="1" x14ac:dyDescent="0.25">
      <c r="A2912" s="2" t="s">
        <v>778</v>
      </c>
      <c r="B2912" s="2" t="s">
        <v>241</v>
      </c>
      <c r="C2912" s="2" t="s">
        <v>3</v>
      </c>
      <c r="D2912" s="2" t="s">
        <v>4</v>
      </c>
      <c r="E2912" s="2" t="s">
        <v>776</v>
      </c>
      <c r="F2912" s="2" t="s">
        <v>777</v>
      </c>
      <c r="G2912" s="2" t="s">
        <v>157</v>
      </c>
      <c r="H2912" s="5">
        <v>8.02</v>
      </c>
      <c r="I2912" s="5">
        <v>1911.2200000000003</v>
      </c>
    </row>
    <row r="2913" spans="1:9" outlineLevel="1" x14ac:dyDescent="0.25">
      <c r="A2913" s="2" t="s">
        <v>778</v>
      </c>
      <c r="B2913" s="2" t="s">
        <v>934</v>
      </c>
      <c r="C2913" s="2" t="s">
        <v>3</v>
      </c>
      <c r="D2913" s="2" t="s">
        <v>4</v>
      </c>
      <c r="E2913" s="2" t="s">
        <v>935</v>
      </c>
      <c r="F2913" s="2" t="s">
        <v>936</v>
      </c>
      <c r="G2913" s="2" t="s">
        <v>157</v>
      </c>
      <c r="H2913" s="5">
        <v>62.39</v>
      </c>
      <c r="I2913" s="5">
        <v>1973.6100000000004</v>
      </c>
    </row>
    <row r="2914" spans="1:9" outlineLevel="1" x14ac:dyDescent="0.25">
      <c r="A2914" s="2" t="s">
        <v>778</v>
      </c>
      <c r="B2914" s="2" t="s">
        <v>934</v>
      </c>
      <c r="C2914" s="2" t="s">
        <v>3</v>
      </c>
      <c r="D2914" s="2" t="s">
        <v>4</v>
      </c>
      <c r="E2914" s="2" t="s">
        <v>937</v>
      </c>
      <c r="F2914" s="2" t="s">
        <v>938</v>
      </c>
      <c r="G2914" s="2" t="s">
        <v>157</v>
      </c>
      <c r="H2914" s="5">
        <v>32.950000000000003</v>
      </c>
      <c r="I2914" s="5">
        <v>2006.5600000000004</v>
      </c>
    </row>
    <row r="2915" spans="1:9" outlineLevel="1" x14ac:dyDescent="0.25">
      <c r="A2915" s="2" t="s">
        <v>778</v>
      </c>
      <c r="B2915" s="2" t="s">
        <v>939</v>
      </c>
      <c r="C2915" s="2" t="s">
        <v>3</v>
      </c>
      <c r="D2915" s="2" t="s">
        <v>4</v>
      </c>
      <c r="E2915" s="2" t="s">
        <v>892</v>
      </c>
      <c r="F2915" s="2" t="s">
        <v>940</v>
      </c>
      <c r="G2915" s="2" t="s">
        <v>157</v>
      </c>
      <c r="H2915" s="5">
        <v>14.96</v>
      </c>
      <c r="I2915" s="5">
        <v>2021.5200000000004</v>
      </c>
    </row>
    <row r="2916" spans="1:9" outlineLevel="1" x14ac:dyDescent="0.25">
      <c r="A2916" s="2" t="s">
        <v>778</v>
      </c>
      <c r="B2916" s="2" t="s">
        <v>244</v>
      </c>
      <c r="C2916" s="2" t="s">
        <v>3</v>
      </c>
      <c r="D2916" s="2" t="s">
        <v>4</v>
      </c>
      <c r="E2916" s="2" t="s">
        <v>941</v>
      </c>
      <c r="F2916" s="2" t="s">
        <v>942</v>
      </c>
      <c r="G2916" s="2" t="s">
        <v>157</v>
      </c>
      <c r="H2916" s="5">
        <v>23.3</v>
      </c>
      <c r="I2916" s="5">
        <v>2044.8200000000004</v>
      </c>
    </row>
    <row r="2917" spans="1:9" outlineLevel="1" x14ac:dyDescent="0.25">
      <c r="A2917" s="2" t="s">
        <v>778</v>
      </c>
      <c r="B2917" s="2" t="s">
        <v>244</v>
      </c>
      <c r="C2917" s="2" t="s">
        <v>3</v>
      </c>
      <c r="D2917" s="2" t="s">
        <v>4</v>
      </c>
      <c r="E2917" s="2" t="s">
        <v>943</v>
      </c>
      <c r="F2917" s="2" t="s">
        <v>944</v>
      </c>
      <c r="G2917" s="2" t="s">
        <v>157</v>
      </c>
      <c r="H2917" s="5">
        <v>31.69</v>
      </c>
      <c r="I2917" s="5">
        <v>2076.5100000000002</v>
      </c>
    </row>
    <row r="2918" spans="1:9" outlineLevel="1" x14ac:dyDescent="0.25">
      <c r="A2918" s="2" t="s">
        <v>778</v>
      </c>
      <c r="B2918" s="2" t="s">
        <v>244</v>
      </c>
      <c r="C2918" s="2" t="s">
        <v>3</v>
      </c>
      <c r="D2918" s="2" t="s">
        <v>4</v>
      </c>
      <c r="E2918" s="2" t="s">
        <v>776</v>
      </c>
      <c r="F2918" s="2" t="s">
        <v>777</v>
      </c>
      <c r="G2918" s="2" t="s">
        <v>157</v>
      </c>
      <c r="H2918" s="5">
        <v>16.149999999999999</v>
      </c>
      <c r="I2918" s="5">
        <v>2092.6600000000003</v>
      </c>
    </row>
    <row r="2919" spans="1:9" outlineLevel="1" x14ac:dyDescent="0.25">
      <c r="A2919" s="2" t="s">
        <v>778</v>
      </c>
      <c r="B2919" s="2" t="s">
        <v>15</v>
      </c>
      <c r="C2919" s="2" t="s">
        <v>3</v>
      </c>
      <c r="D2919" s="2" t="s">
        <v>4</v>
      </c>
      <c r="E2919" s="2" t="s">
        <v>981</v>
      </c>
      <c r="F2919" s="2" t="s">
        <v>4</v>
      </c>
      <c r="G2919" s="2" t="s">
        <v>157</v>
      </c>
      <c r="H2919" s="5">
        <v>0</v>
      </c>
      <c r="I2919" s="5">
        <v>2092.6600000000003</v>
      </c>
    </row>
    <row r="2920" spans="1:9" outlineLevel="1" x14ac:dyDescent="0.25">
      <c r="A2920" s="2" t="s">
        <v>778</v>
      </c>
      <c r="B2920" s="2" t="s">
        <v>15</v>
      </c>
      <c r="C2920" s="2" t="s">
        <v>3</v>
      </c>
      <c r="D2920" s="2" t="s">
        <v>4</v>
      </c>
      <c r="E2920" s="2" t="s">
        <v>989</v>
      </c>
      <c r="F2920" s="2" t="s">
        <v>990</v>
      </c>
      <c r="G2920" s="2" t="s">
        <v>157</v>
      </c>
      <c r="H2920" s="5">
        <v>20.12</v>
      </c>
      <c r="I2920" s="5">
        <v>2112.7800000000002</v>
      </c>
    </row>
    <row r="2921" spans="1:9" outlineLevel="1" x14ac:dyDescent="0.25">
      <c r="A2921" s="2" t="s">
        <v>778</v>
      </c>
      <c r="B2921" s="2" t="s">
        <v>264</v>
      </c>
      <c r="C2921" s="2" t="s">
        <v>3</v>
      </c>
      <c r="D2921" s="2" t="s">
        <v>4</v>
      </c>
      <c r="E2921" s="2" t="s">
        <v>776</v>
      </c>
      <c r="F2921" s="2" t="s">
        <v>777</v>
      </c>
      <c r="G2921" s="2" t="s">
        <v>157</v>
      </c>
      <c r="H2921" s="5">
        <v>16.64</v>
      </c>
      <c r="I2921" s="5">
        <v>2129.42</v>
      </c>
    </row>
    <row r="2922" spans="1:9" outlineLevel="1" x14ac:dyDescent="0.25">
      <c r="A2922" s="2" t="s">
        <v>778</v>
      </c>
      <c r="B2922" s="2" t="s">
        <v>264</v>
      </c>
      <c r="C2922" s="2" t="s">
        <v>3</v>
      </c>
      <c r="D2922" s="2" t="s">
        <v>4</v>
      </c>
      <c r="E2922" s="2" t="s">
        <v>780</v>
      </c>
      <c r="F2922" s="2" t="s">
        <v>991</v>
      </c>
      <c r="G2922" s="2" t="s">
        <v>157</v>
      </c>
      <c r="H2922" s="5">
        <v>18.05</v>
      </c>
      <c r="I2922" s="5">
        <v>2147.4700000000003</v>
      </c>
    </row>
    <row r="2923" spans="1:9" outlineLevel="1" x14ac:dyDescent="0.25">
      <c r="A2923" s="2" t="s">
        <v>778</v>
      </c>
      <c r="B2923" s="2" t="s">
        <v>264</v>
      </c>
      <c r="C2923" s="2" t="s">
        <v>3</v>
      </c>
      <c r="D2923" s="2" t="s">
        <v>4</v>
      </c>
      <c r="E2923" s="2" t="s">
        <v>780</v>
      </c>
      <c r="F2923" s="2" t="s">
        <v>991</v>
      </c>
      <c r="G2923" s="2" t="s">
        <v>157</v>
      </c>
      <c r="H2923" s="5">
        <v>22.8</v>
      </c>
      <c r="I2923" s="5">
        <v>2170.2700000000004</v>
      </c>
    </row>
    <row r="2924" spans="1:9" outlineLevel="1" x14ac:dyDescent="0.25">
      <c r="A2924" s="2" t="s">
        <v>778</v>
      </c>
      <c r="B2924" s="2" t="s">
        <v>264</v>
      </c>
      <c r="C2924" s="2" t="s">
        <v>3</v>
      </c>
      <c r="D2924" s="2" t="s">
        <v>4</v>
      </c>
      <c r="E2924" s="2" t="s">
        <v>992</v>
      </c>
      <c r="F2924" s="2" t="s">
        <v>993</v>
      </c>
      <c r="G2924" s="2" t="s">
        <v>157</v>
      </c>
      <c r="H2924" s="5">
        <v>15.73</v>
      </c>
      <c r="I2924" s="5">
        <v>2186.0000000000005</v>
      </c>
    </row>
    <row r="2925" spans="1:9" outlineLevel="1" x14ac:dyDescent="0.25">
      <c r="A2925" s="2" t="s">
        <v>778</v>
      </c>
      <c r="B2925" s="2" t="s">
        <v>271</v>
      </c>
      <c r="C2925" s="2" t="s">
        <v>3</v>
      </c>
      <c r="D2925" s="2" t="s">
        <v>4</v>
      </c>
      <c r="E2925" s="2" t="s">
        <v>1011</v>
      </c>
      <c r="F2925" s="2" t="s">
        <v>1012</v>
      </c>
      <c r="G2925" s="2" t="s">
        <v>157</v>
      </c>
      <c r="H2925" s="5">
        <v>236.36</v>
      </c>
      <c r="I2925" s="5">
        <v>2422.3600000000006</v>
      </c>
    </row>
    <row r="2926" spans="1:9" outlineLevel="1" x14ac:dyDescent="0.25">
      <c r="A2926" s="2" t="s">
        <v>778</v>
      </c>
      <c r="B2926" s="2" t="s">
        <v>1034</v>
      </c>
      <c r="C2926" s="2" t="s">
        <v>3</v>
      </c>
      <c r="D2926" s="2" t="s">
        <v>4</v>
      </c>
      <c r="E2926" s="2" t="s">
        <v>519</v>
      </c>
      <c r="F2926" s="2" t="s">
        <v>1038</v>
      </c>
      <c r="G2926" s="2" t="s">
        <v>157</v>
      </c>
      <c r="H2926" s="5">
        <v>288.27</v>
      </c>
      <c r="I2926" s="5">
        <v>2710.6300000000006</v>
      </c>
    </row>
    <row r="2927" spans="1:9" outlineLevel="1" x14ac:dyDescent="0.25">
      <c r="A2927" s="2" t="s">
        <v>778</v>
      </c>
      <c r="B2927" s="2" t="s">
        <v>1040</v>
      </c>
      <c r="C2927" s="2" t="s">
        <v>3</v>
      </c>
      <c r="D2927" s="2" t="s">
        <v>4</v>
      </c>
      <c r="E2927" s="2" t="s">
        <v>981</v>
      </c>
      <c r="F2927" s="2" t="s">
        <v>4</v>
      </c>
      <c r="G2927" s="2" t="s">
        <v>157</v>
      </c>
      <c r="H2927" s="5">
        <v>8.02</v>
      </c>
      <c r="I2927" s="5">
        <v>2718.6500000000005</v>
      </c>
    </row>
    <row r="2928" spans="1:9" outlineLevel="1" x14ac:dyDescent="0.25">
      <c r="A2928" s="2" t="s">
        <v>778</v>
      </c>
      <c r="B2928" s="2" t="s">
        <v>1040</v>
      </c>
      <c r="C2928" s="2" t="s">
        <v>3</v>
      </c>
      <c r="D2928" s="2" t="s">
        <v>4</v>
      </c>
      <c r="E2928" s="2" t="s">
        <v>834</v>
      </c>
      <c r="F2928" s="2" t="s">
        <v>1042</v>
      </c>
      <c r="G2928" s="2" t="s">
        <v>157</v>
      </c>
      <c r="H2928" s="5">
        <v>4.03</v>
      </c>
      <c r="I2928" s="5">
        <v>2722.6800000000007</v>
      </c>
    </row>
    <row r="2929" spans="1:9" outlineLevel="1" x14ac:dyDescent="0.25">
      <c r="A2929" s="2" t="s">
        <v>778</v>
      </c>
      <c r="B2929" s="2" t="s">
        <v>1040</v>
      </c>
      <c r="C2929" s="2" t="s">
        <v>3</v>
      </c>
      <c r="D2929" s="2" t="s">
        <v>4</v>
      </c>
      <c r="E2929" s="2" t="s">
        <v>776</v>
      </c>
      <c r="F2929" s="2" t="s">
        <v>777</v>
      </c>
      <c r="G2929" s="2" t="s">
        <v>157</v>
      </c>
      <c r="H2929" s="5">
        <v>8.02</v>
      </c>
      <c r="I2929" s="5">
        <v>2730.7000000000007</v>
      </c>
    </row>
    <row r="2930" spans="1:9" outlineLevel="1" x14ac:dyDescent="0.25">
      <c r="A2930" s="2" t="s">
        <v>778</v>
      </c>
      <c r="B2930" s="2" t="s">
        <v>1040</v>
      </c>
      <c r="C2930" s="2" t="s">
        <v>3</v>
      </c>
      <c r="D2930" s="2" t="s">
        <v>4</v>
      </c>
      <c r="E2930" s="2" t="s">
        <v>1045</v>
      </c>
      <c r="F2930" s="2" t="s">
        <v>1046</v>
      </c>
      <c r="G2930" s="2" t="s">
        <v>157</v>
      </c>
      <c r="H2930" s="5">
        <v>231.54</v>
      </c>
      <c r="I2930" s="5">
        <v>2962.2400000000007</v>
      </c>
    </row>
    <row r="2931" spans="1:9" outlineLevel="1" x14ac:dyDescent="0.25">
      <c r="A2931" s="2" t="s">
        <v>778</v>
      </c>
      <c r="B2931" s="2" t="s">
        <v>1040</v>
      </c>
      <c r="C2931" s="2" t="s">
        <v>3</v>
      </c>
      <c r="D2931" s="2" t="s">
        <v>4</v>
      </c>
      <c r="E2931" s="2" t="s">
        <v>1045</v>
      </c>
      <c r="F2931" s="2" t="s">
        <v>1046</v>
      </c>
      <c r="G2931" s="2" t="s">
        <v>157</v>
      </c>
      <c r="H2931" s="5">
        <v>62.16</v>
      </c>
      <c r="I2931" s="5">
        <v>3024.4000000000005</v>
      </c>
    </row>
    <row r="2932" spans="1:9" outlineLevel="1" x14ac:dyDescent="0.25">
      <c r="A2932" s="2" t="s">
        <v>778</v>
      </c>
      <c r="B2932" s="2" t="s">
        <v>1047</v>
      </c>
      <c r="C2932" s="2" t="s">
        <v>3</v>
      </c>
      <c r="D2932" s="2" t="s">
        <v>4</v>
      </c>
      <c r="E2932" s="2" t="s">
        <v>780</v>
      </c>
      <c r="F2932" s="2" t="s">
        <v>991</v>
      </c>
      <c r="G2932" s="2" t="s">
        <v>157</v>
      </c>
      <c r="H2932" s="5">
        <v>21.45</v>
      </c>
      <c r="I2932" s="5">
        <v>3045.8500000000004</v>
      </c>
    </row>
    <row r="2933" spans="1:9" outlineLevel="1" x14ac:dyDescent="0.25">
      <c r="A2933" s="2" t="s">
        <v>778</v>
      </c>
      <c r="B2933" s="2" t="s">
        <v>1054</v>
      </c>
      <c r="C2933" s="2" t="s">
        <v>3</v>
      </c>
      <c r="D2933" s="2" t="s">
        <v>4</v>
      </c>
      <c r="E2933" s="2" t="s">
        <v>992</v>
      </c>
      <c r="F2933" s="2" t="s">
        <v>993</v>
      </c>
      <c r="G2933" s="2" t="s">
        <v>157</v>
      </c>
      <c r="H2933" s="5">
        <v>8.14</v>
      </c>
      <c r="I2933" s="5">
        <v>3053.9900000000002</v>
      </c>
    </row>
    <row r="2934" spans="1:9" outlineLevel="1" x14ac:dyDescent="0.25">
      <c r="A2934" s="2" t="s">
        <v>778</v>
      </c>
      <c r="B2934" s="2" t="s">
        <v>1054</v>
      </c>
      <c r="C2934" s="2" t="s">
        <v>3</v>
      </c>
      <c r="D2934" s="2" t="s">
        <v>4</v>
      </c>
      <c r="E2934" s="2" t="s">
        <v>1045</v>
      </c>
      <c r="F2934" s="2" t="s">
        <v>1046</v>
      </c>
      <c r="G2934" s="2" t="s">
        <v>157</v>
      </c>
      <c r="H2934" s="5">
        <v>59.64</v>
      </c>
      <c r="I2934" s="5">
        <v>3113.63</v>
      </c>
    </row>
    <row r="2935" spans="1:9" outlineLevel="1" x14ac:dyDescent="0.25">
      <c r="A2935" s="2" t="s">
        <v>778</v>
      </c>
      <c r="B2935" s="2" t="s">
        <v>1054</v>
      </c>
      <c r="C2935" s="2" t="s">
        <v>3</v>
      </c>
      <c r="D2935" s="2" t="s">
        <v>4</v>
      </c>
      <c r="E2935" s="2" t="s">
        <v>992</v>
      </c>
      <c r="F2935" s="2" t="s">
        <v>993</v>
      </c>
      <c r="G2935" s="2" t="s">
        <v>157</v>
      </c>
      <c r="H2935" s="5">
        <v>29.03</v>
      </c>
      <c r="I2935" s="5">
        <v>3142.6600000000003</v>
      </c>
    </row>
    <row r="2936" spans="1:9" outlineLevel="1" x14ac:dyDescent="0.25">
      <c r="A2936" s="2" t="s">
        <v>778</v>
      </c>
      <c r="B2936" s="2" t="s">
        <v>1054</v>
      </c>
      <c r="C2936" s="2" t="s">
        <v>3</v>
      </c>
      <c r="D2936" s="2" t="s">
        <v>4</v>
      </c>
      <c r="E2936" s="2" t="s">
        <v>519</v>
      </c>
      <c r="F2936" s="2" t="s">
        <v>1060</v>
      </c>
      <c r="G2936" s="2" t="s">
        <v>157</v>
      </c>
      <c r="H2936" s="5">
        <v>300</v>
      </c>
      <c r="I2936" s="5">
        <v>3442.6600000000003</v>
      </c>
    </row>
    <row r="2937" spans="1:9" outlineLevel="1" x14ac:dyDescent="0.25">
      <c r="A2937" s="2" t="s">
        <v>778</v>
      </c>
      <c r="B2937" s="2" t="s">
        <v>285</v>
      </c>
      <c r="C2937" s="2" t="s">
        <v>3</v>
      </c>
      <c r="D2937" s="2" t="s">
        <v>4</v>
      </c>
      <c r="E2937" s="2" t="s">
        <v>1062</v>
      </c>
      <c r="F2937" s="2" t="s">
        <v>1063</v>
      </c>
      <c r="G2937" s="2" t="s">
        <v>157</v>
      </c>
      <c r="H2937" s="5">
        <v>19.46</v>
      </c>
      <c r="I2937" s="5">
        <v>3462.1200000000003</v>
      </c>
    </row>
    <row r="2938" spans="1:9" outlineLevel="1" x14ac:dyDescent="0.25">
      <c r="A2938" s="2" t="s">
        <v>778</v>
      </c>
      <c r="B2938" s="2" t="s">
        <v>285</v>
      </c>
      <c r="C2938" s="2" t="s">
        <v>3</v>
      </c>
      <c r="D2938" s="2" t="s">
        <v>4</v>
      </c>
      <c r="E2938" s="2" t="s">
        <v>780</v>
      </c>
      <c r="F2938" s="2" t="s">
        <v>1067</v>
      </c>
      <c r="G2938" s="2" t="s">
        <v>157</v>
      </c>
      <c r="H2938" s="5">
        <v>14.55</v>
      </c>
      <c r="I2938" s="5">
        <v>3476.6700000000005</v>
      </c>
    </row>
    <row r="2939" spans="1:9" outlineLevel="1" x14ac:dyDescent="0.25">
      <c r="A2939" s="2" t="s">
        <v>778</v>
      </c>
      <c r="B2939" s="2" t="s">
        <v>1076</v>
      </c>
      <c r="C2939" s="2" t="s">
        <v>3</v>
      </c>
      <c r="D2939" s="2" t="s">
        <v>4</v>
      </c>
      <c r="E2939" s="2" t="s">
        <v>780</v>
      </c>
      <c r="F2939" s="2" t="s">
        <v>1067</v>
      </c>
      <c r="G2939" s="2" t="s">
        <v>157</v>
      </c>
      <c r="H2939" s="5">
        <v>14.55</v>
      </c>
      <c r="I2939" s="5">
        <v>3491.2200000000007</v>
      </c>
    </row>
    <row r="2940" spans="1:9" outlineLevel="1" x14ac:dyDescent="0.25">
      <c r="A2940" s="2" t="s">
        <v>778</v>
      </c>
      <c r="B2940" s="2" t="s">
        <v>1096</v>
      </c>
      <c r="C2940" s="2" t="s">
        <v>3</v>
      </c>
      <c r="D2940" s="2" t="s">
        <v>4</v>
      </c>
      <c r="E2940" s="2" t="s">
        <v>1062</v>
      </c>
      <c r="F2940" s="2" t="s">
        <v>1063</v>
      </c>
      <c r="G2940" s="2" t="s">
        <v>157</v>
      </c>
      <c r="H2940" s="5">
        <v>24.05</v>
      </c>
      <c r="I2940" s="5">
        <v>3515.2700000000009</v>
      </c>
    </row>
    <row r="2941" spans="1:9" outlineLevel="1" x14ac:dyDescent="0.25">
      <c r="A2941" s="2" t="s">
        <v>778</v>
      </c>
      <c r="B2941" s="2" t="s">
        <v>298</v>
      </c>
      <c r="C2941" s="2" t="s">
        <v>3</v>
      </c>
      <c r="D2941" s="2" t="s">
        <v>4</v>
      </c>
      <c r="E2941" s="2" t="s">
        <v>4</v>
      </c>
      <c r="F2941" s="2" t="s">
        <v>1101</v>
      </c>
      <c r="G2941" s="2" t="s">
        <v>157</v>
      </c>
      <c r="H2941" s="5">
        <v>410.26</v>
      </c>
      <c r="I2941" s="5">
        <v>3925.5300000000007</v>
      </c>
    </row>
    <row r="2942" spans="1:9" outlineLevel="1" x14ac:dyDescent="0.25">
      <c r="A2942" s="2" t="s">
        <v>778</v>
      </c>
      <c r="B2942" s="2" t="s">
        <v>1107</v>
      </c>
      <c r="C2942" s="2" t="s">
        <v>3</v>
      </c>
      <c r="D2942" s="2" t="s">
        <v>4</v>
      </c>
      <c r="E2942" s="2" t="s">
        <v>4</v>
      </c>
      <c r="F2942" s="2" t="s">
        <v>1108</v>
      </c>
      <c r="G2942" s="2" t="s">
        <v>157</v>
      </c>
      <c r="H2942" s="5">
        <v>1640</v>
      </c>
      <c r="I2942" s="5">
        <v>5565.5300000000007</v>
      </c>
    </row>
    <row r="2943" spans="1:9" outlineLevel="1" x14ac:dyDescent="0.25">
      <c r="A2943" s="2" t="s">
        <v>778</v>
      </c>
      <c r="B2943" s="2" t="s">
        <v>301</v>
      </c>
      <c r="C2943" s="2" t="s">
        <v>3</v>
      </c>
      <c r="D2943" s="2" t="s">
        <v>4</v>
      </c>
      <c r="E2943" s="2" t="s">
        <v>4</v>
      </c>
      <c r="F2943" s="2" t="s">
        <v>1118</v>
      </c>
      <c r="G2943" s="2" t="s">
        <v>157</v>
      </c>
      <c r="H2943" s="5">
        <v>55.6</v>
      </c>
      <c r="I2943" s="5">
        <v>5621.130000000001</v>
      </c>
    </row>
    <row r="2944" spans="1:9" outlineLevel="1" x14ac:dyDescent="0.25">
      <c r="A2944" s="2" t="s">
        <v>778</v>
      </c>
      <c r="B2944" s="2" t="s">
        <v>314</v>
      </c>
      <c r="C2944" s="2" t="s">
        <v>3</v>
      </c>
      <c r="D2944" s="2" t="s">
        <v>4</v>
      </c>
      <c r="E2944" s="2" t="s">
        <v>4</v>
      </c>
      <c r="F2944" s="2" t="s">
        <v>1132</v>
      </c>
      <c r="G2944" s="2" t="s">
        <v>157</v>
      </c>
      <c r="H2944" s="5">
        <v>121.36</v>
      </c>
      <c r="I2944" s="5">
        <v>5742.4900000000007</v>
      </c>
    </row>
    <row r="2945" spans="1:9" outlineLevel="1" x14ac:dyDescent="0.25">
      <c r="A2945" s="2" t="s">
        <v>778</v>
      </c>
      <c r="B2945" s="2" t="s">
        <v>314</v>
      </c>
      <c r="C2945" s="2" t="s">
        <v>3</v>
      </c>
      <c r="D2945" s="2" t="s">
        <v>4</v>
      </c>
      <c r="E2945" s="2" t="s">
        <v>519</v>
      </c>
      <c r="F2945" s="2" t="s">
        <v>1135</v>
      </c>
      <c r="G2945" s="2" t="s">
        <v>157</v>
      </c>
      <c r="H2945" s="5">
        <v>831.97</v>
      </c>
      <c r="I2945" s="5">
        <v>6574.4600000000009</v>
      </c>
    </row>
    <row r="2946" spans="1:9" outlineLevel="1" x14ac:dyDescent="0.25">
      <c r="A2946" s="2" t="s">
        <v>778</v>
      </c>
      <c r="B2946" s="2" t="s">
        <v>1136</v>
      </c>
      <c r="C2946" s="2" t="s">
        <v>3</v>
      </c>
      <c r="D2946" s="2" t="s">
        <v>4</v>
      </c>
      <c r="E2946" s="2" t="s">
        <v>4</v>
      </c>
      <c r="F2946" s="2" t="s">
        <v>1137</v>
      </c>
      <c r="G2946" s="2" t="s">
        <v>157</v>
      </c>
      <c r="H2946" s="5">
        <v>102.38</v>
      </c>
      <c r="I2946" s="5">
        <v>6676.8400000000011</v>
      </c>
    </row>
    <row r="2947" spans="1:9" outlineLevel="1" x14ac:dyDescent="0.25">
      <c r="A2947" s="2" t="s">
        <v>778</v>
      </c>
      <c r="B2947" s="2" t="s">
        <v>1139</v>
      </c>
      <c r="C2947" s="2" t="s">
        <v>3</v>
      </c>
      <c r="D2947" s="2" t="s">
        <v>4</v>
      </c>
      <c r="E2947" s="2" t="s">
        <v>780</v>
      </c>
      <c r="F2947" s="2" t="s">
        <v>1067</v>
      </c>
      <c r="G2947" s="2" t="s">
        <v>157</v>
      </c>
      <c r="H2947" s="5">
        <v>24.27</v>
      </c>
      <c r="I2947" s="5">
        <v>6701.1100000000015</v>
      </c>
    </row>
    <row r="2948" spans="1:9" outlineLevel="1" x14ac:dyDescent="0.25">
      <c r="A2948" s="2" t="s">
        <v>778</v>
      </c>
      <c r="B2948" s="2" t="s">
        <v>1143</v>
      </c>
      <c r="C2948" s="2" t="s">
        <v>3</v>
      </c>
      <c r="D2948" s="2" t="s">
        <v>4</v>
      </c>
      <c r="E2948" s="2" t="s">
        <v>4</v>
      </c>
      <c r="F2948" s="2" t="s">
        <v>1146</v>
      </c>
      <c r="G2948" s="2" t="s">
        <v>157</v>
      </c>
      <c r="H2948" s="5">
        <v>502.32</v>
      </c>
      <c r="I2948" s="5">
        <v>7203.4300000000012</v>
      </c>
    </row>
    <row r="2949" spans="1:9" outlineLevel="1" x14ac:dyDescent="0.25">
      <c r="A2949" s="2" t="s">
        <v>778</v>
      </c>
      <c r="B2949" s="2" t="s">
        <v>1143</v>
      </c>
      <c r="C2949" s="2" t="s">
        <v>3</v>
      </c>
      <c r="D2949" s="2" t="s">
        <v>4</v>
      </c>
      <c r="E2949" s="2" t="s">
        <v>4</v>
      </c>
      <c r="F2949" s="2" t="s">
        <v>1147</v>
      </c>
      <c r="G2949" s="2" t="s">
        <v>157</v>
      </c>
      <c r="H2949" s="5">
        <v>300</v>
      </c>
      <c r="I2949" s="5">
        <v>7503.4300000000012</v>
      </c>
    </row>
    <row r="2950" spans="1:9" outlineLevel="1" x14ac:dyDescent="0.25">
      <c r="A2950" s="2" t="s">
        <v>778</v>
      </c>
      <c r="B2950" s="2" t="s">
        <v>317</v>
      </c>
      <c r="C2950" s="2" t="s">
        <v>3</v>
      </c>
      <c r="D2950" s="2" t="s">
        <v>4</v>
      </c>
      <c r="E2950" s="2" t="s">
        <v>1011</v>
      </c>
      <c r="F2950" s="2" t="s">
        <v>1150</v>
      </c>
      <c r="G2950" s="2" t="s">
        <v>157</v>
      </c>
      <c r="H2950" s="5">
        <v>218.86</v>
      </c>
      <c r="I2950" s="5">
        <v>7722.2900000000009</v>
      </c>
    </row>
    <row r="2951" spans="1:9" ht="57" outlineLevel="1" x14ac:dyDescent="0.25">
      <c r="A2951" s="2" t="s">
        <v>778</v>
      </c>
      <c r="B2951" s="2" t="s">
        <v>1152</v>
      </c>
      <c r="C2951" s="2" t="s">
        <v>3</v>
      </c>
      <c r="D2951" s="2" t="s">
        <v>4</v>
      </c>
      <c r="E2951" s="2" t="s">
        <v>1154</v>
      </c>
      <c r="F2951" s="2" t="s">
        <v>1155</v>
      </c>
      <c r="G2951" s="2" t="s">
        <v>157</v>
      </c>
      <c r="H2951" s="5">
        <v>10.96</v>
      </c>
      <c r="I2951" s="5">
        <v>7733.2500000000009</v>
      </c>
    </row>
    <row r="2952" spans="1:9" outlineLevel="1" x14ac:dyDescent="0.25">
      <c r="A2952" s="2" t="s">
        <v>778</v>
      </c>
      <c r="B2952" s="2" t="s">
        <v>320</v>
      </c>
      <c r="C2952" s="2" t="s">
        <v>3</v>
      </c>
      <c r="D2952" s="2" t="s">
        <v>4</v>
      </c>
      <c r="E2952" s="2" t="s">
        <v>935</v>
      </c>
      <c r="F2952" s="2" t="s">
        <v>1167</v>
      </c>
      <c r="G2952" s="2" t="s">
        <v>157</v>
      </c>
      <c r="H2952" s="5">
        <v>41.59</v>
      </c>
      <c r="I2952" s="5">
        <v>7774.8400000000011</v>
      </c>
    </row>
    <row r="2953" spans="1:9" outlineLevel="1" x14ac:dyDescent="0.25">
      <c r="A2953" s="2" t="s">
        <v>778</v>
      </c>
      <c r="B2953" s="2" t="s">
        <v>320</v>
      </c>
      <c r="C2953" s="2" t="s">
        <v>3</v>
      </c>
      <c r="D2953" s="2" t="s">
        <v>4</v>
      </c>
      <c r="E2953" s="2" t="s">
        <v>1062</v>
      </c>
      <c r="F2953" s="2" t="s">
        <v>1063</v>
      </c>
      <c r="G2953" s="2" t="s">
        <v>157</v>
      </c>
      <c r="H2953" s="5">
        <v>20.47</v>
      </c>
      <c r="I2953" s="5">
        <v>7795.3100000000013</v>
      </c>
    </row>
    <row r="2954" spans="1:9" outlineLevel="1" x14ac:dyDescent="0.25">
      <c r="A2954" s="2" t="s">
        <v>778</v>
      </c>
      <c r="B2954" s="2" t="s">
        <v>320</v>
      </c>
      <c r="C2954" s="2" t="s">
        <v>3</v>
      </c>
      <c r="D2954" s="2" t="s">
        <v>4</v>
      </c>
      <c r="E2954" s="2" t="s">
        <v>1045</v>
      </c>
      <c r="F2954" s="2" t="s">
        <v>1168</v>
      </c>
      <c r="G2954" s="2" t="s">
        <v>157</v>
      </c>
      <c r="H2954" s="5">
        <v>299.58</v>
      </c>
      <c r="I2954" s="5">
        <v>8094.8900000000012</v>
      </c>
    </row>
    <row r="2955" spans="1:9" outlineLevel="1" x14ac:dyDescent="0.25">
      <c r="A2955" s="2" t="s">
        <v>778</v>
      </c>
      <c r="B2955" s="2" t="s">
        <v>322</v>
      </c>
      <c r="C2955" s="2" t="s">
        <v>3</v>
      </c>
      <c r="D2955" s="2" t="s">
        <v>4</v>
      </c>
      <c r="E2955" s="2" t="s">
        <v>4</v>
      </c>
      <c r="F2955" s="2" t="s">
        <v>1169</v>
      </c>
      <c r="G2955" s="2" t="s">
        <v>157</v>
      </c>
      <c r="H2955" s="5">
        <v>588.20000000000005</v>
      </c>
      <c r="I2955" s="5">
        <v>8683.090000000002</v>
      </c>
    </row>
    <row r="2956" spans="1:9" outlineLevel="1" x14ac:dyDescent="0.25">
      <c r="A2956" s="2" t="s">
        <v>778</v>
      </c>
      <c r="B2956" s="2" t="s">
        <v>322</v>
      </c>
      <c r="C2956" s="2" t="s">
        <v>3</v>
      </c>
      <c r="D2956" s="2" t="s">
        <v>4</v>
      </c>
      <c r="E2956" s="2" t="s">
        <v>519</v>
      </c>
      <c r="F2956" s="2" t="s">
        <v>1060</v>
      </c>
      <c r="G2956" s="2" t="s">
        <v>157</v>
      </c>
      <c r="H2956" s="5">
        <v>300</v>
      </c>
      <c r="I2956" s="5">
        <v>8983.090000000002</v>
      </c>
    </row>
    <row r="2957" spans="1:9" outlineLevel="1" x14ac:dyDescent="0.25">
      <c r="A2957" s="2" t="s">
        <v>778</v>
      </c>
      <c r="B2957" s="2" t="s">
        <v>324</v>
      </c>
      <c r="C2957" s="2" t="s">
        <v>3</v>
      </c>
      <c r="D2957" s="2" t="s">
        <v>4</v>
      </c>
      <c r="E2957" s="2" t="s">
        <v>1069</v>
      </c>
      <c r="F2957" s="2" t="s">
        <v>1070</v>
      </c>
      <c r="G2957" s="2" t="s">
        <v>157</v>
      </c>
      <c r="H2957" s="5">
        <v>66.81</v>
      </c>
      <c r="I2957" s="5">
        <v>9049.9000000000015</v>
      </c>
    </row>
    <row r="2958" spans="1:9" outlineLevel="1" x14ac:dyDescent="0.25">
      <c r="A2958" s="2" t="s">
        <v>778</v>
      </c>
      <c r="B2958" s="2" t="s">
        <v>326</v>
      </c>
      <c r="C2958" s="2" t="s">
        <v>3</v>
      </c>
      <c r="D2958" s="2" t="s">
        <v>4</v>
      </c>
      <c r="E2958" s="2" t="s">
        <v>780</v>
      </c>
      <c r="F2958" s="2" t="s">
        <v>1067</v>
      </c>
      <c r="G2958" s="2" t="s">
        <v>157</v>
      </c>
      <c r="H2958" s="5">
        <v>19.350000000000001</v>
      </c>
      <c r="I2958" s="5">
        <v>9069.2500000000018</v>
      </c>
    </row>
    <row r="2959" spans="1:9" outlineLevel="1" x14ac:dyDescent="0.25">
      <c r="A2959" s="2" t="s">
        <v>778</v>
      </c>
      <c r="B2959" s="2" t="s">
        <v>326</v>
      </c>
      <c r="C2959" s="2" t="s">
        <v>3</v>
      </c>
      <c r="D2959" s="2" t="s">
        <v>4</v>
      </c>
      <c r="E2959" s="2" t="s">
        <v>4</v>
      </c>
      <c r="F2959" s="2" t="s">
        <v>1108</v>
      </c>
      <c r="G2959" s="2" t="s">
        <v>157</v>
      </c>
      <c r="H2959" s="5">
        <v>1201.3</v>
      </c>
      <c r="I2959" s="5">
        <v>10270.550000000001</v>
      </c>
    </row>
    <row r="2960" spans="1:9" outlineLevel="1" x14ac:dyDescent="0.25">
      <c r="A2960" s="2" t="s">
        <v>778</v>
      </c>
      <c r="B2960" s="2" t="s">
        <v>326</v>
      </c>
      <c r="C2960" s="2" t="s">
        <v>3</v>
      </c>
      <c r="D2960" s="2" t="s">
        <v>4</v>
      </c>
      <c r="E2960" s="2" t="s">
        <v>4</v>
      </c>
      <c r="F2960" s="2" t="s">
        <v>1173</v>
      </c>
      <c r="G2960" s="2" t="s">
        <v>157</v>
      </c>
      <c r="H2960" s="5">
        <v>79.25</v>
      </c>
      <c r="I2960" s="5">
        <v>10349.800000000001</v>
      </c>
    </row>
    <row r="2961" spans="1:9" outlineLevel="1" x14ac:dyDescent="0.25">
      <c r="A2961" s="2" t="s">
        <v>778</v>
      </c>
      <c r="B2961" s="2" t="s">
        <v>1180</v>
      </c>
      <c r="C2961" s="2" t="s">
        <v>3</v>
      </c>
      <c r="D2961" s="2" t="s">
        <v>4</v>
      </c>
      <c r="E2961" s="2" t="s">
        <v>4</v>
      </c>
      <c r="F2961" s="2" t="s">
        <v>1181</v>
      </c>
      <c r="G2961" s="2" t="s">
        <v>157</v>
      </c>
      <c r="H2961" s="5">
        <v>78.459999999999994</v>
      </c>
      <c r="I2961" s="5">
        <v>10428.26</v>
      </c>
    </row>
    <row r="2962" spans="1:9" outlineLevel="1" x14ac:dyDescent="0.25">
      <c r="A2962" s="2" t="s">
        <v>778</v>
      </c>
      <c r="B2962" s="2" t="s">
        <v>1185</v>
      </c>
      <c r="C2962" s="2" t="s">
        <v>3</v>
      </c>
      <c r="D2962" s="2" t="s">
        <v>4</v>
      </c>
      <c r="E2962" s="2" t="s">
        <v>850</v>
      </c>
      <c r="F2962" s="2" t="s">
        <v>851</v>
      </c>
      <c r="G2962" s="2" t="s">
        <v>157</v>
      </c>
      <c r="H2962" s="5">
        <v>34.43</v>
      </c>
      <c r="I2962" s="5">
        <v>10462.69</v>
      </c>
    </row>
    <row r="2963" spans="1:9" outlineLevel="1" x14ac:dyDescent="0.25">
      <c r="A2963" s="2" t="s">
        <v>778</v>
      </c>
      <c r="B2963" s="2" t="s">
        <v>1186</v>
      </c>
      <c r="C2963" s="2" t="s">
        <v>603</v>
      </c>
      <c r="D2963" s="2" t="s">
        <v>4</v>
      </c>
      <c r="E2963" s="2" t="s">
        <v>850</v>
      </c>
      <c r="F2963" s="2" t="s">
        <v>851</v>
      </c>
      <c r="G2963" s="2" t="s">
        <v>157</v>
      </c>
      <c r="H2963" s="5">
        <v>-26.49</v>
      </c>
      <c r="I2963" s="5">
        <v>10436.200000000001</v>
      </c>
    </row>
    <row r="2964" spans="1:9" outlineLevel="1" x14ac:dyDescent="0.25">
      <c r="A2964" s="2" t="s">
        <v>778</v>
      </c>
      <c r="B2964" s="2" t="s">
        <v>1186</v>
      </c>
      <c r="C2964" s="2" t="s">
        <v>3</v>
      </c>
      <c r="D2964" s="2" t="s">
        <v>4</v>
      </c>
      <c r="E2964" s="2" t="s">
        <v>4</v>
      </c>
      <c r="F2964" s="2" t="s">
        <v>1193</v>
      </c>
      <c r="G2964" s="2" t="s">
        <v>157</v>
      </c>
      <c r="H2964" s="5">
        <v>2205.75</v>
      </c>
      <c r="I2964" s="5">
        <v>12641.95</v>
      </c>
    </row>
    <row r="2965" spans="1:9" outlineLevel="1" x14ac:dyDescent="0.25">
      <c r="A2965" s="2" t="s">
        <v>778</v>
      </c>
      <c r="B2965" s="2" t="s">
        <v>335</v>
      </c>
      <c r="C2965" s="2" t="s">
        <v>3</v>
      </c>
      <c r="D2965" s="2" t="s">
        <v>4</v>
      </c>
      <c r="E2965" s="2" t="s">
        <v>847</v>
      </c>
      <c r="F2965" s="2" t="s">
        <v>848</v>
      </c>
      <c r="G2965" s="2" t="s">
        <v>157</v>
      </c>
      <c r="H2965" s="5">
        <v>65.77</v>
      </c>
      <c r="I2965" s="5">
        <v>12707.720000000001</v>
      </c>
    </row>
    <row r="2966" spans="1:9" outlineLevel="1" x14ac:dyDescent="0.25">
      <c r="A2966" s="2" t="s">
        <v>778</v>
      </c>
      <c r="B2966" s="2" t="s">
        <v>336</v>
      </c>
      <c r="C2966" s="2" t="s">
        <v>3</v>
      </c>
      <c r="D2966" s="2" t="s">
        <v>4</v>
      </c>
      <c r="E2966" s="2" t="s">
        <v>998</v>
      </c>
      <c r="F2966" s="2" t="s">
        <v>1208</v>
      </c>
      <c r="G2966" s="2" t="s">
        <v>157</v>
      </c>
      <c r="H2966" s="5">
        <v>68.489999999999995</v>
      </c>
      <c r="I2966" s="5">
        <v>12776.210000000001</v>
      </c>
    </row>
    <row r="2967" spans="1:9" outlineLevel="1" x14ac:dyDescent="0.25">
      <c r="A2967" s="2" t="s">
        <v>778</v>
      </c>
      <c r="B2967" s="2" t="s">
        <v>351</v>
      </c>
      <c r="C2967" s="2" t="s">
        <v>3</v>
      </c>
      <c r="D2967" s="2" t="s">
        <v>4</v>
      </c>
      <c r="E2967" s="2" t="s">
        <v>4</v>
      </c>
      <c r="F2967" s="2" t="s">
        <v>1193</v>
      </c>
      <c r="G2967" s="2" t="s">
        <v>157</v>
      </c>
      <c r="H2967" s="5">
        <v>2595</v>
      </c>
      <c r="I2967" s="5">
        <v>15371.210000000001</v>
      </c>
    </row>
    <row r="2968" spans="1:9" outlineLevel="1" x14ac:dyDescent="0.25">
      <c r="A2968" s="2" t="s">
        <v>778</v>
      </c>
      <c r="B2968" s="2" t="s">
        <v>1214</v>
      </c>
      <c r="C2968" s="2" t="s">
        <v>3</v>
      </c>
      <c r="D2968" s="2" t="s">
        <v>4</v>
      </c>
      <c r="E2968" s="2" t="s">
        <v>1215</v>
      </c>
      <c r="F2968" s="2" t="s">
        <v>1216</v>
      </c>
      <c r="G2968" s="2" t="s">
        <v>157</v>
      </c>
      <c r="H2968" s="5">
        <v>25.98</v>
      </c>
      <c r="I2968" s="5">
        <v>15397.19</v>
      </c>
    </row>
    <row r="2969" spans="1:9" outlineLevel="1" x14ac:dyDescent="0.25">
      <c r="A2969" s="2" t="s">
        <v>778</v>
      </c>
      <c r="B2969" s="2" t="s">
        <v>1214</v>
      </c>
      <c r="C2969" s="2" t="s">
        <v>3</v>
      </c>
      <c r="D2969" s="2" t="s">
        <v>4</v>
      </c>
      <c r="E2969" s="2" t="s">
        <v>1062</v>
      </c>
      <c r="F2969" s="2" t="s">
        <v>1063</v>
      </c>
      <c r="G2969" s="2" t="s">
        <v>157</v>
      </c>
      <c r="H2969" s="5">
        <v>31.66</v>
      </c>
      <c r="I2969" s="5">
        <v>15428.85</v>
      </c>
    </row>
    <row r="2970" spans="1:9" outlineLevel="1" x14ac:dyDescent="0.25">
      <c r="A2970" s="2" t="s">
        <v>778</v>
      </c>
      <c r="B2970" s="2" t="s">
        <v>354</v>
      </c>
      <c r="C2970" s="2" t="s">
        <v>3</v>
      </c>
      <c r="D2970" s="2" t="s">
        <v>4</v>
      </c>
      <c r="E2970" s="2" t="s">
        <v>4</v>
      </c>
      <c r="F2970" s="2" t="s">
        <v>1217</v>
      </c>
      <c r="G2970" s="2" t="s">
        <v>157</v>
      </c>
      <c r="H2970" s="5">
        <v>24.17</v>
      </c>
      <c r="I2970" s="5">
        <v>15453.02</v>
      </c>
    </row>
    <row r="2971" spans="1:9" outlineLevel="1" x14ac:dyDescent="0.25">
      <c r="A2971" s="2" t="s">
        <v>778</v>
      </c>
      <c r="B2971" s="2" t="s">
        <v>1219</v>
      </c>
      <c r="C2971" s="2" t="s">
        <v>3</v>
      </c>
      <c r="D2971" s="2" t="s">
        <v>4</v>
      </c>
      <c r="E2971" s="2" t="s">
        <v>4</v>
      </c>
      <c r="F2971" s="2" t="s">
        <v>1220</v>
      </c>
      <c r="G2971" s="2" t="s">
        <v>157</v>
      </c>
      <c r="H2971" s="5">
        <v>12.4</v>
      </c>
      <c r="I2971" s="5">
        <v>15465.42</v>
      </c>
    </row>
    <row r="2972" spans="1:9" outlineLevel="1" x14ac:dyDescent="0.25">
      <c r="A2972" s="2" t="s">
        <v>778</v>
      </c>
      <c r="B2972" s="2" t="s">
        <v>1219</v>
      </c>
      <c r="C2972" s="2" t="s">
        <v>3</v>
      </c>
      <c r="D2972" s="2" t="s">
        <v>4</v>
      </c>
      <c r="E2972" s="2" t="s">
        <v>4</v>
      </c>
      <c r="F2972" s="2" t="s">
        <v>1220</v>
      </c>
      <c r="G2972" s="2" t="s">
        <v>157</v>
      </c>
      <c r="H2972" s="5">
        <v>12.4</v>
      </c>
      <c r="I2972" s="5">
        <v>15477.82</v>
      </c>
    </row>
    <row r="2973" spans="1:9" outlineLevel="1" x14ac:dyDescent="0.25">
      <c r="A2973" s="2" t="s">
        <v>778</v>
      </c>
      <c r="B2973" s="2" t="s">
        <v>1219</v>
      </c>
      <c r="C2973" s="2" t="s">
        <v>3</v>
      </c>
      <c r="D2973" s="2" t="s">
        <v>4</v>
      </c>
      <c r="E2973" s="2" t="s">
        <v>780</v>
      </c>
      <c r="F2973" s="2" t="s">
        <v>1067</v>
      </c>
      <c r="G2973" s="2" t="s">
        <v>157</v>
      </c>
      <c r="H2973" s="5">
        <v>14.29</v>
      </c>
      <c r="I2973" s="5">
        <v>15492.11</v>
      </c>
    </row>
    <row r="2974" spans="1:9" outlineLevel="1" x14ac:dyDescent="0.25">
      <c r="A2974" s="2" t="s">
        <v>778</v>
      </c>
      <c r="B2974" s="2" t="s">
        <v>1219</v>
      </c>
      <c r="C2974" s="2" t="s">
        <v>3</v>
      </c>
      <c r="D2974" s="2" t="s">
        <v>4</v>
      </c>
      <c r="E2974" s="2" t="s">
        <v>4</v>
      </c>
      <c r="F2974" s="2" t="s">
        <v>1217</v>
      </c>
      <c r="G2974" s="2" t="s">
        <v>157</v>
      </c>
      <c r="H2974" s="5">
        <v>24.17</v>
      </c>
      <c r="I2974" s="5">
        <v>15516.28</v>
      </c>
    </row>
    <row r="2975" spans="1:9" outlineLevel="1" x14ac:dyDescent="0.25">
      <c r="A2975" s="2" t="s">
        <v>778</v>
      </c>
      <c r="B2975" s="2" t="s">
        <v>1219</v>
      </c>
      <c r="C2975" s="2" t="s">
        <v>3</v>
      </c>
      <c r="D2975" s="2" t="s">
        <v>4</v>
      </c>
      <c r="E2975" s="2" t="s">
        <v>4</v>
      </c>
      <c r="F2975" s="2" t="s">
        <v>1220</v>
      </c>
      <c r="G2975" s="2" t="s">
        <v>157</v>
      </c>
      <c r="H2975" s="5">
        <v>34.340000000000003</v>
      </c>
      <c r="I2975" s="5">
        <v>15550.62</v>
      </c>
    </row>
    <row r="2976" spans="1:9" outlineLevel="1" x14ac:dyDescent="0.25">
      <c r="A2976" s="2" t="s">
        <v>778</v>
      </c>
      <c r="B2976" s="2" t="s">
        <v>357</v>
      </c>
      <c r="C2976" s="2" t="s">
        <v>3</v>
      </c>
      <c r="D2976" s="2" t="s">
        <v>4</v>
      </c>
      <c r="E2976" s="2" t="s">
        <v>4</v>
      </c>
      <c r="F2976" s="2" t="s">
        <v>1225</v>
      </c>
      <c r="G2976" s="2" t="s">
        <v>157</v>
      </c>
      <c r="H2976" s="5">
        <v>18</v>
      </c>
      <c r="I2976" s="5">
        <v>15568.62</v>
      </c>
    </row>
    <row r="2977" spans="1:9" outlineLevel="1" x14ac:dyDescent="0.25">
      <c r="A2977" s="2" t="s">
        <v>778</v>
      </c>
      <c r="B2977" s="2" t="s">
        <v>357</v>
      </c>
      <c r="C2977" s="2" t="s">
        <v>3</v>
      </c>
      <c r="D2977" s="2" t="s">
        <v>4</v>
      </c>
      <c r="E2977" s="2" t="s">
        <v>4</v>
      </c>
      <c r="F2977" s="2" t="s">
        <v>1147</v>
      </c>
      <c r="G2977" s="2" t="s">
        <v>157</v>
      </c>
      <c r="H2977" s="5">
        <v>300</v>
      </c>
      <c r="I2977" s="5">
        <v>15868.62</v>
      </c>
    </row>
    <row r="2978" spans="1:9" outlineLevel="1" x14ac:dyDescent="0.25">
      <c r="A2978" s="2" t="s">
        <v>778</v>
      </c>
      <c r="B2978" s="2" t="s">
        <v>367</v>
      </c>
      <c r="C2978" s="2" t="s">
        <v>3</v>
      </c>
      <c r="D2978" s="2" t="s">
        <v>4</v>
      </c>
      <c r="E2978" s="2" t="s">
        <v>1045</v>
      </c>
      <c r="F2978" s="2" t="s">
        <v>1240</v>
      </c>
      <c r="G2978" s="2" t="s">
        <v>157</v>
      </c>
      <c r="H2978" s="5">
        <v>231.3</v>
      </c>
      <c r="I2978" s="5">
        <v>16099.92</v>
      </c>
    </row>
    <row r="2979" spans="1:9" outlineLevel="1" x14ac:dyDescent="0.25">
      <c r="A2979" s="2" t="s">
        <v>778</v>
      </c>
      <c r="B2979" s="2" t="s">
        <v>1244</v>
      </c>
      <c r="C2979" s="2" t="s">
        <v>3</v>
      </c>
      <c r="D2979" s="2" t="s">
        <v>4</v>
      </c>
      <c r="E2979" s="2" t="s">
        <v>4</v>
      </c>
      <c r="F2979" s="2" t="s">
        <v>1248</v>
      </c>
      <c r="G2979" s="2" t="s">
        <v>157</v>
      </c>
      <c r="H2979" s="5">
        <v>338.68</v>
      </c>
      <c r="I2979" s="5">
        <v>16438.599999999999</v>
      </c>
    </row>
    <row r="2980" spans="1:9" outlineLevel="1" x14ac:dyDescent="0.25">
      <c r="A2980" s="2" t="s">
        <v>778</v>
      </c>
      <c r="B2980" s="2" t="s">
        <v>369</v>
      </c>
      <c r="C2980" s="2" t="s">
        <v>3</v>
      </c>
      <c r="D2980" s="2" t="s">
        <v>4</v>
      </c>
      <c r="E2980" s="2" t="s">
        <v>1062</v>
      </c>
      <c r="F2980" s="2" t="s">
        <v>1063</v>
      </c>
      <c r="G2980" s="2" t="s">
        <v>157</v>
      </c>
      <c r="H2980" s="5">
        <v>22.73</v>
      </c>
      <c r="I2980" s="5">
        <v>16461.329999999998</v>
      </c>
    </row>
    <row r="2981" spans="1:9" outlineLevel="1" x14ac:dyDescent="0.25">
      <c r="A2981" s="2" t="s">
        <v>778</v>
      </c>
      <c r="B2981" s="2" t="s">
        <v>369</v>
      </c>
      <c r="C2981" s="2" t="s">
        <v>3</v>
      </c>
      <c r="D2981" s="2" t="s">
        <v>4</v>
      </c>
      <c r="E2981" s="2" t="s">
        <v>780</v>
      </c>
      <c r="F2981" s="2" t="s">
        <v>1067</v>
      </c>
      <c r="G2981" s="2" t="s">
        <v>157</v>
      </c>
      <c r="H2981" s="5">
        <v>13.71</v>
      </c>
      <c r="I2981" s="5">
        <v>16475.039999999997</v>
      </c>
    </row>
    <row r="2982" spans="1:9" outlineLevel="1" x14ac:dyDescent="0.25">
      <c r="A2982" s="2" t="s">
        <v>778</v>
      </c>
      <c r="B2982" s="2" t="s">
        <v>369</v>
      </c>
      <c r="C2982" s="2" t="s">
        <v>3</v>
      </c>
      <c r="D2982" s="2" t="s">
        <v>4</v>
      </c>
      <c r="E2982" s="2" t="s">
        <v>935</v>
      </c>
      <c r="F2982" s="2" t="s">
        <v>1255</v>
      </c>
      <c r="G2982" s="2" t="s">
        <v>157</v>
      </c>
      <c r="H2982" s="5">
        <v>26.37</v>
      </c>
      <c r="I2982" s="5">
        <v>16501.409999999996</v>
      </c>
    </row>
    <row r="2983" spans="1:9" outlineLevel="1" x14ac:dyDescent="0.25">
      <c r="A2983" s="2" t="s">
        <v>778</v>
      </c>
      <c r="B2983" s="2" t="s">
        <v>1256</v>
      </c>
      <c r="C2983" s="2" t="s">
        <v>3</v>
      </c>
      <c r="D2983" s="2" t="s">
        <v>4</v>
      </c>
      <c r="E2983" s="2" t="s">
        <v>4</v>
      </c>
      <c r="F2983" s="2" t="s">
        <v>1169</v>
      </c>
      <c r="G2983" s="2" t="s">
        <v>157</v>
      </c>
      <c r="H2983" s="5">
        <v>379.56</v>
      </c>
      <c r="I2983" s="5">
        <v>16880.969999999998</v>
      </c>
    </row>
    <row r="2984" spans="1:9" outlineLevel="1" x14ac:dyDescent="0.25">
      <c r="A2984" s="2" t="s">
        <v>778</v>
      </c>
      <c r="B2984" s="2" t="s">
        <v>1256</v>
      </c>
      <c r="C2984" s="2" t="s">
        <v>3</v>
      </c>
      <c r="D2984" s="2" t="s">
        <v>4</v>
      </c>
      <c r="E2984" s="2" t="s">
        <v>1045</v>
      </c>
      <c r="F2984" s="2" t="s">
        <v>1070</v>
      </c>
      <c r="G2984" s="2" t="s">
        <v>157</v>
      </c>
      <c r="H2984" s="5">
        <v>94.43</v>
      </c>
      <c r="I2984" s="5">
        <v>16975.399999999998</v>
      </c>
    </row>
    <row r="2985" spans="1:9" outlineLevel="1" x14ac:dyDescent="0.25">
      <c r="A2985" s="2" t="s">
        <v>778</v>
      </c>
      <c r="B2985" s="2" t="s">
        <v>372</v>
      </c>
      <c r="C2985" s="2" t="s">
        <v>3</v>
      </c>
      <c r="D2985" s="2" t="s">
        <v>4</v>
      </c>
      <c r="E2985" s="2" t="s">
        <v>1045</v>
      </c>
      <c r="F2985" s="2" t="s">
        <v>1070</v>
      </c>
      <c r="G2985" s="2" t="s">
        <v>157</v>
      </c>
      <c r="H2985" s="5">
        <v>24.66</v>
      </c>
      <c r="I2985" s="5">
        <v>17000.059999999998</v>
      </c>
    </row>
    <row r="2986" spans="1:9" outlineLevel="1" x14ac:dyDescent="0.25">
      <c r="A2986" s="2" t="s">
        <v>778</v>
      </c>
      <c r="B2986" s="2" t="s">
        <v>372</v>
      </c>
      <c r="C2986" s="2" t="s">
        <v>3</v>
      </c>
      <c r="D2986" s="2" t="s">
        <v>4</v>
      </c>
      <c r="E2986" s="2" t="s">
        <v>4</v>
      </c>
      <c r="F2986" s="2" t="s">
        <v>1257</v>
      </c>
      <c r="G2986" s="2" t="s">
        <v>157</v>
      </c>
      <c r="H2986" s="5">
        <v>427.47</v>
      </c>
      <c r="I2986" s="5">
        <v>17427.53</v>
      </c>
    </row>
    <row r="2987" spans="1:9" outlineLevel="1" x14ac:dyDescent="0.25">
      <c r="A2987" s="2" t="s">
        <v>778</v>
      </c>
      <c r="B2987" s="2" t="s">
        <v>375</v>
      </c>
      <c r="C2987" s="2" t="s">
        <v>3</v>
      </c>
      <c r="D2987" s="2" t="s">
        <v>4</v>
      </c>
      <c r="E2987" s="2" t="s">
        <v>1045</v>
      </c>
      <c r="F2987" s="2" t="s">
        <v>1070</v>
      </c>
      <c r="G2987" s="2" t="s">
        <v>157</v>
      </c>
      <c r="H2987" s="5">
        <v>22.98</v>
      </c>
      <c r="I2987" s="5">
        <v>17450.509999999998</v>
      </c>
    </row>
    <row r="2988" spans="1:9" outlineLevel="1" x14ac:dyDescent="0.25">
      <c r="A2988" s="2" t="s">
        <v>778</v>
      </c>
      <c r="B2988" s="2" t="s">
        <v>375</v>
      </c>
      <c r="C2988" s="2" t="s">
        <v>3</v>
      </c>
      <c r="D2988" s="2" t="s">
        <v>4</v>
      </c>
      <c r="E2988" s="2" t="s">
        <v>780</v>
      </c>
      <c r="F2988" s="2" t="s">
        <v>1067</v>
      </c>
      <c r="G2988" s="2" t="s">
        <v>157</v>
      </c>
      <c r="H2988" s="5">
        <v>14.29</v>
      </c>
      <c r="I2988" s="5">
        <v>17464.8</v>
      </c>
    </row>
    <row r="2989" spans="1:9" outlineLevel="1" x14ac:dyDescent="0.25">
      <c r="A2989" s="2" t="s">
        <v>778</v>
      </c>
      <c r="B2989" s="2" t="s">
        <v>1280</v>
      </c>
      <c r="C2989" s="2" t="s">
        <v>3</v>
      </c>
      <c r="D2989" s="2" t="s">
        <v>4</v>
      </c>
      <c r="E2989" s="2" t="s">
        <v>631</v>
      </c>
      <c r="F2989" s="2" t="s">
        <v>1147</v>
      </c>
      <c r="G2989" s="2" t="s">
        <v>157</v>
      </c>
      <c r="H2989" s="5">
        <v>300</v>
      </c>
      <c r="I2989" s="5">
        <v>17764.8</v>
      </c>
    </row>
    <row r="2990" spans="1:9" outlineLevel="1" x14ac:dyDescent="0.25">
      <c r="A2990" s="2" t="s">
        <v>778</v>
      </c>
      <c r="B2990" s="2" t="s">
        <v>1292</v>
      </c>
      <c r="C2990" s="2" t="s">
        <v>3</v>
      </c>
      <c r="D2990" s="2" t="s">
        <v>4</v>
      </c>
      <c r="E2990" s="2" t="s">
        <v>1011</v>
      </c>
      <c r="F2990" s="2" t="s">
        <v>1150</v>
      </c>
      <c r="G2990" s="2" t="s">
        <v>157</v>
      </c>
      <c r="H2990" s="5">
        <v>43.9</v>
      </c>
      <c r="I2990" s="5">
        <v>17808.7</v>
      </c>
    </row>
    <row r="2991" spans="1:9" outlineLevel="1" x14ac:dyDescent="0.25">
      <c r="A2991" s="2" t="s">
        <v>778</v>
      </c>
      <c r="B2991" s="2" t="s">
        <v>1292</v>
      </c>
      <c r="C2991" s="2" t="s">
        <v>3</v>
      </c>
      <c r="D2991" s="2" t="s">
        <v>4</v>
      </c>
      <c r="E2991" s="2" t="s">
        <v>1045</v>
      </c>
      <c r="F2991" s="2" t="s">
        <v>1240</v>
      </c>
      <c r="G2991" s="2" t="s">
        <v>157</v>
      </c>
      <c r="H2991" s="5">
        <v>295.12</v>
      </c>
      <c r="I2991" s="5">
        <v>18103.82</v>
      </c>
    </row>
    <row r="2992" spans="1:9" outlineLevel="1" x14ac:dyDescent="0.25">
      <c r="A2992" s="2" t="s">
        <v>778</v>
      </c>
      <c r="B2992" s="2" t="s">
        <v>1293</v>
      </c>
      <c r="C2992" s="2" t="s">
        <v>3</v>
      </c>
      <c r="D2992" s="2" t="s">
        <v>4</v>
      </c>
      <c r="E2992" s="2" t="s">
        <v>1295</v>
      </c>
      <c r="F2992" s="2" t="s">
        <v>4</v>
      </c>
      <c r="G2992" s="2" t="s">
        <v>157</v>
      </c>
      <c r="H2992" s="5">
        <v>29.6</v>
      </c>
      <c r="I2992" s="5">
        <v>18133.419999999998</v>
      </c>
    </row>
    <row r="2993" spans="1:9" outlineLevel="1" x14ac:dyDescent="0.25">
      <c r="A2993" s="2" t="s">
        <v>778</v>
      </c>
      <c r="B2993" s="2" t="s">
        <v>1301</v>
      </c>
      <c r="C2993" s="2" t="s">
        <v>3</v>
      </c>
      <c r="D2993" s="2" t="s">
        <v>4</v>
      </c>
      <c r="E2993" s="2" t="s">
        <v>4</v>
      </c>
      <c r="F2993" s="2" t="s">
        <v>1302</v>
      </c>
      <c r="G2993" s="2" t="s">
        <v>157</v>
      </c>
      <c r="H2993" s="5">
        <v>14</v>
      </c>
      <c r="I2993" s="5">
        <v>18147.419999999998</v>
      </c>
    </row>
    <row r="2994" spans="1:9" outlineLevel="1" x14ac:dyDescent="0.25">
      <c r="A2994" s="2" t="s">
        <v>778</v>
      </c>
      <c r="B2994" s="2" t="s">
        <v>1301</v>
      </c>
      <c r="C2994" s="2" t="s">
        <v>3</v>
      </c>
      <c r="D2994" s="2" t="s">
        <v>4</v>
      </c>
      <c r="E2994" s="2" t="s">
        <v>4</v>
      </c>
      <c r="F2994" s="2" t="s">
        <v>1304</v>
      </c>
      <c r="G2994" s="2" t="s">
        <v>157</v>
      </c>
      <c r="H2994" s="5">
        <v>89.99</v>
      </c>
      <c r="I2994" s="5">
        <v>18237.41</v>
      </c>
    </row>
    <row r="2995" spans="1:9" outlineLevel="1" x14ac:dyDescent="0.25">
      <c r="A2995" s="2" t="s">
        <v>778</v>
      </c>
      <c r="B2995" s="2" t="s">
        <v>421</v>
      </c>
      <c r="C2995" s="2" t="s">
        <v>3</v>
      </c>
      <c r="D2995" s="2" t="s">
        <v>4</v>
      </c>
      <c r="E2995" s="2" t="s">
        <v>776</v>
      </c>
      <c r="F2995" s="2" t="s">
        <v>777</v>
      </c>
      <c r="G2995" s="2" t="s">
        <v>157</v>
      </c>
      <c r="H2995" s="5">
        <v>17.899999999999999</v>
      </c>
      <c r="I2995" s="5">
        <v>18255.310000000001</v>
      </c>
    </row>
    <row r="2996" spans="1:9" outlineLevel="1" x14ac:dyDescent="0.25">
      <c r="A2996" s="2" t="s">
        <v>778</v>
      </c>
      <c r="B2996" s="2" t="s">
        <v>421</v>
      </c>
      <c r="C2996" s="2" t="s">
        <v>3</v>
      </c>
      <c r="D2996" s="2" t="s">
        <v>4</v>
      </c>
      <c r="E2996" s="2" t="s">
        <v>780</v>
      </c>
      <c r="F2996" s="2" t="s">
        <v>1067</v>
      </c>
      <c r="G2996" s="2" t="s">
        <v>157</v>
      </c>
      <c r="H2996" s="5">
        <v>13.71</v>
      </c>
      <c r="I2996" s="5">
        <v>18269.02</v>
      </c>
    </row>
    <row r="2997" spans="1:9" outlineLevel="1" x14ac:dyDescent="0.25">
      <c r="A2997" s="2" t="s">
        <v>778</v>
      </c>
      <c r="B2997" s="2" t="s">
        <v>421</v>
      </c>
      <c r="C2997" s="2" t="s">
        <v>3</v>
      </c>
      <c r="D2997" s="2" t="s">
        <v>4</v>
      </c>
      <c r="E2997" s="2" t="s">
        <v>821</v>
      </c>
      <c r="F2997" s="2" t="s">
        <v>1306</v>
      </c>
      <c r="G2997" s="2" t="s">
        <v>157</v>
      </c>
      <c r="H2997" s="5">
        <v>75.349999999999994</v>
      </c>
      <c r="I2997" s="5">
        <v>18344.37</v>
      </c>
    </row>
    <row r="2998" spans="1:9" outlineLevel="1" x14ac:dyDescent="0.25">
      <c r="A2998" s="2" t="s">
        <v>778</v>
      </c>
      <c r="B2998" s="2" t="s">
        <v>428</v>
      </c>
      <c r="C2998" s="2" t="s">
        <v>3</v>
      </c>
      <c r="D2998" s="2" t="s">
        <v>4</v>
      </c>
      <c r="E2998" s="2" t="s">
        <v>917</v>
      </c>
      <c r="F2998" s="2" t="s">
        <v>1311</v>
      </c>
      <c r="G2998" s="2" t="s">
        <v>157</v>
      </c>
      <c r="H2998" s="5">
        <v>61.02</v>
      </c>
      <c r="I2998" s="5">
        <v>18405.39</v>
      </c>
    </row>
    <row r="2999" spans="1:9" outlineLevel="1" x14ac:dyDescent="0.25">
      <c r="A2999" s="2" t="s">
        <v>778</v>
      </c>
      <c r="B2999" s="2" t="s">
        <v>429</v>
      </c>
      <c r="C2999" s="2" t="s">
        <v>3</v>
      </c>
      <c r="D2999" s="2" t="s">
        <v>4</v>
      </c>
      <c r="E2999" s="2" t="s">
        <v>4</v>
      </c>
      <c r="F2999" s="2" t="s">
        <v>1315</v>
      </c>
      <c r="G2999" s="2" t="s">
        <v>157</v>
      </c>
      <c r="H2999" s="5">
        <v>40.26</v>
      </c>
      <c r="I2999" s="5">
        <v>18445.649999999998</v>
      </c>
    </row>
    <row r="3000" spans="1:9" outlineLevel="1" x14ac:dyDescent="0.25">
      <c r="A3000" s="2" t="s">
        <v>778</v>
      </c>
      <c r="B3000" s="2" t="s">
        <v>429</v>
      </c>
      <c r="C3000" s="2" t="s">
        <v>3</v>
      </c>
      <c r="D3000" s="2" t="s">
        <v>4</v>
      </c>
      <c r="E3000" s="2" t="s">
        <v>780</v>
      </c>
      <c r="F3000" s="2" t="s">
        <v>1067</v>
      </c>
      <c r="G3000" s="2" t="s">
        <v>157</v>
      </c>
      <c r="H3000" s="5">
        <v>13.71</v>
      </c>
      <c r="I3000" s="5">
        <v>18459.359999999997</v>
      </c>
    </row>
    <row r="3001" spans="1:9" outlineLevel="1" x14ac:dyDescent="0.25">
      <c r="A3001" s="2" t="s">
        <v>778</v>
      </c>
      <c r="B3001" s="2" t="s">
        <v>1316</v>
      </c>
      <c r="C3001" s="2" t="s">
        <v>3</v>
      </c>
      <c r="D3001" s="2" t="s">
        <v>4</v>
      </c>
      <c r="E3001" s="2" t="s">
        <v>4</v>
      </c>
      <c r="F3001" s="2" t="s">
        <v>1320</v>
      </c>
      <c r="G3001" s="2" t="s">
        <v>157</v>
      </c>
      <c r="H3001" s="5">
        <v>47.1</v>
      </c>
      <c r="I3001" s="5">
        <v>18506.459999999995</v>
      </c>
    </row>
    <row r="3002" spans="1:9" outlineLevel="1" x14ac:dyDescent="0.25">
      <c r="A3002" s="2" t="s">
        <v>778</v>
      </c>
      <c r="B3002" s="2" t="s">
        <v>1323</v>
      </c>
      <c r="C3002" s="2" t="s">
        <v>3</v>
      </c>
      <c r="D3002" s="2" t="s">
        <v>4</v>
      </c>
      <c r="E3002" s="2" t="s">
        <v>4</v>
      </c>
      <c r="F3002" s="2" t="s">
        <v>1324</v>
      </c>
      <c r="G3002" s="2" t="s">
        <v>157</v>
      </c>
      <c r="H3002" s="5">
        <v>9.9499999999999993</v>
      </c>
      <c r="I3002" s="5">
        <v>18516.409999999996</v>
      </c>
    </row>
    <row r="3003" spans="1:9" outlineLevel="1" x14ac:dyDescent="0.25">
      <c r="A3003" s="2" t="s">
        <v>778</v>
      </c>
      <c r="B3003" s="2" t="s">
        <v>1323</v>
      </c>
      <c r="C3003" s="2" t="s">
        <v>3</v>
      </c>
      <c r="D3003" s="2" t="s">
        <v>4</v>
      </c>
      <c r="E3003" s="2" t="s">
        <v>4</v>
      </c>
      <c r="F3003" s="2" t="s">
        <v>1325</v>
      </c>
      <c r="G3003" s="2" t="s">
        <v>157</v>
      </c>
      <c r="H3003" s="5">
        <v>2.95</v>
      </c>
      <c r="I3003" s="5">
        <v>18519.359999999997</v>
      </c>
    </row>
    <row r="3004" spans="1:9" outlineLevel="1" x14ac:dyDescent="0.25">
      <c r="A3004" s="2" t="s">
        <v>778</v>
      </c>
      <c r="B3004" s="2" t="s">
        <v>446</v>
      </c>
      <c r="C3004" s="2" t="s">
        <v>3</v>
      </c>
      <c r="D3004" s="2" t="s">
        <v>4</v>
      </c>
      <c r="E3004" s="2" t="s">
        <v>4</v>
      </c>
      <c r="F3004" s="2" t="s">
        <v>1331</v>
      </c>
      <c r="G3004" s="2" t="s">
        <v>157</v>
      </c>
      <c r="H3004" s="5">
        <v>35</v>
      </c>
      <c r="I3004" s="5">
        <v>18554.359999999997</v>
      </c>
    </row>
    <row r="3005" spans="1:9" outlineLevel="1" x14ac:dyDescent="0.25">
      <c r="A3005" s="2" t="s">
        <v>778</v>
      </c>
      <c r="B3005" s="2" t="s">
        <v>1332</v>
      </c>
      <c r="C3005" s="2" t="s">
        <v>3</v>
      </c>
      <c r="D3005" s="2" t="s">
        <v>4</v>
      </c>
      <c r="E3005" s="2" t="s">
        <v>4</v>
      </c>
      <c r="F3005" s="2" t="s">
        <v>1333</v>
      </c>
      <c r="G3005" s="2" t="s">
        <v>157</v>
      </c>
      <c r="H3005" s="5">
        <v>32.18</v>
      </c>
      <c r="I3005" s="5">
        <v>18586.539999999997</v>
      </c>
    </row>
    <row r="3006" spans="1:9" outlineLevel="1" x14ac:dyDescent="0.25">
      <c r="A3006" s="2" t="s">
        <v>778</v>
      </c>
      <c r="B3006" s="2" t="s">
        <v>1337</v>
      </c>
      <c r="C3006" s="2" t="s">
        <v>3</v>
      </c>
      <c r="D3006" s="2" t="s">
        <v>4</v>
      </c>
      <c r="E3006" s="2" t="s">
        <v>687</v>
      </c>
      <c r="F3006" s="2" t="s">
        <v>1338</v>
      </c>
      <c r="G3006" s="2" t="s">
        <v>157</v>
      </c>
      <c r="H3006" s="5">
        <v>50</v>
      </c>
      <c r="I3006" s="5">
        <v>18636.539999999997</v>
      </c>
    </row>
    <row r="3007" spans="1:9" outlineLevel="1" x14ac:dyDescent="0.25">
      <c r="A3007" s="2" t="s">
        <v>778</v>
      </c>
      <c r="B3007" s="2" t="s">
        <v>1346</v>
      </c>
      <c r="C3007" s="2" t="s">
        <v>3</v>
      </c>
      <c r="D3007" s="2" t="s">
        <v>4</v>
      </c>
      <c r="E3007" s="2" t="s">
        <v>943</v>
      </c>
      <c r="F3007" s="2" t="s">
        <v>944</v>
      </c>
      <c r="G3007" s="2" t="s">
        <v>157</v>
      </c>
      <c r="H3007" s="5">
        <v>28.4</v>
      </c>
      <c r="I3007" s="5">
        <v>18664.939999999999</v>
      </c>
    </row>
    <row r="3008" spans="1:9" outlineLevel="1" x14ac:dyDescent="0.25">
      <c r="A3008" s="2" t="s">
        <v>778</v>
      </c>
      <c r="B3008" s="2" t="s">
        <v>1346</v>
      </c>
      <c r="C3008" s="2" t="s">
        <v>3</v>
      </c>
      <c r="D3008" s="2" t="s">
        <v>4</v>
      </c>
      <c r="E3008" s="2" t="s">
        <v>941</v>
      </c>
      <c r="F3008" s="2" t="s">
        <v>942</v>
      </c>
      <c r="G3008" s="2" t="s">
        <v>157</v>
      </c>
      <c r="H3008" s="5">
        <v>15.77</v>
      </c>
      <c r="I3008" s="5">
        <v>18680.71</v>
      </c>
    </row>
    <row r="3009" spans="1:9" outlineLevel="1" x14ac:dyDescent="0.25">
      <c r="A3009" s="2" t="s">
        <v>778</v>
      </c>
      <c r="B3009" s="2" t="s">
        <v>447</v>
      </c>
      <c r="C3009" s="2" t="s">
        <v>3</v>
      </c>
      <c r="D3009" s="2" t="s">
        <v>4</v>
      </c>
      <c r="E3009" s="2" t="s">
        <v>4</v>
      </c>
      <c r="F3009" s="2" t="s">
        <v>1349</v>
      </c>
      <c r="G3009" s="2" t="s">
        <v>157</v>
      </c>
      <c r="H3009" s="5">
        <v>29.15</v>
      </c>
      <c r="I3009" s="5">
        <v>18709.86</v>
      </c>
    </row>
    <row r="3010" spans="1:9" outlineLevel="1" x14ac:dyDescent="0.25">
      <c r="A3010" s="2" t="s">
        <v>778</v>
      </c>
      <c r="B3010" s="2" t="s">
        <v>447</v>
      </c>
      <c r="C3010" s="2" t="s">
        <v>3</v>
      </c>
      <c r="D3010" s="2" t="s">
        <v>4</v>
      </c>
      <c r="E3010" s="2" t="s">
        <v>631</v>
      </c>
      <c r="F3010" s="2" t="s">
        <v>1147</v>
      </c>
      <c r="G3010" s="2" t="s">
        <v>157</v>
      </c>
      <c r="H3010" s="5">
        <v>300</v>
      </c>
      <c r="I3010" s="5">
        <v>19009.86</v>
      </c>
    </row>
    <row r="3011" spans="1:9" outlineLevel="1" x14ac:dyDescent="0.25">
      <c r="A3011" s="2" t="s">
        <v>778</v>
      </c>
      <c r="B3011" s="2" t="s">
        <v>1357</v>
      </c>
      <c r="C3011" s="2" t="s">
        <v>3</v>
      </c>
      <c r="D3011" s="2" t="s">
        <v>4</v>
      </c>
      <c r="E3011" s="2" t="s">
        <v>4</v>
      </c>
      <c r="F3011" s="2" t="s">
        <v>1358</v>
      </c>
      <c r="G3011" s="2" t="s">
        <v>157</v>
      </c>
      <c r="H3011" s="5">
        <v>2348</v>
      </c>
      <c r="I3011" s="5">
        <v>21357.86</v>
      </c>
    </row>
    <row r="3012" spans="1:9" outlineLevel="1" x14ac:dyDescent="0.25">
      <c r="A3012" s="2" t="s">
        <v>778</v>
      </c>
      <c r="B3012" s="2" t="s">
        <v>458</v>
      </c>
      <c r="C3012" s="2" t="s">
        <v>3</v>
      </c>
      <c r="D3012" s="2" t="s">
        <v>4</v>
      </c>
      <c r="E3012" s="2" t="s">
        <v>776</v>
      </c>
      <c r="F3012" s="2" t="s">
        <v>777</v>
      </c>
      <c r="G3012" s="2" t="s">
        <v>157</v>
      </c>
      <c r="H3012" s="5">
        <v>8.5500000000000007</v>
      </c>
      <c r="I3012" s="5">
        <v>21366.41</v>
      </c>
    </row>
    <row r="3013" spans="1:9" outlineLevel="1" x14ac:dyDescent="0.25">
      <c r="A3013" s="2" t="s">
        <v>778</v>
      </c>
      <c r="B3013" s="2" t="s">
        <v>458</v>
      </c>
      <c r="C3013" s="2" t="s">
        <v>3</v>
      </c>
      <c r="D3013" s="2" t="s">
        <v>4</v>
      </c>
      <c r="E3013" s="2" t="s">
        <v>4</v>
      </c>
      <c r="F3013" s="2" t="s">
        <v>1372</v>
      </c>
      <c r="G3013" s="2" t="s">
        <v>157</v>
      </c>
      <c r="H3013" s="5">
        <v>38.979999999999997</v>
      </c>
      <c r="I3013" s="5">
        <v>21405.39</v>
      </c>
    </row>
    <row r="3014" spans="1:9" outlineLevel="1" x14ac:dyDescent="0.25">
      <c r="A3014" s="2" t="s">
        <v>778</v>
      </c>
      <c r="B3014" s="2" t="s">
        <v>458</v>
      </c>
      <c r="C3014" s="2" t="s">
        <v>3</v>
      </c>
      <c r="D3014" s="2" t="s">
        <v>4</v>
      </c>
      <c r="E3014" s="2" t="s">
        <v>780</v>
      </c>
      <c r="F3014" s="2" t="s">
        <v>1373</v>
      </c>
      <c r="G3014" s="2" t="s">
        <v>157</v>
      </c>
      <c r="H3014" s="5">
        <v>12.07</v>
      </c>
      <c r="I3014" s="5">
        <v>21417.46</v>
      </c>
    </row>
    <row r="3015" spans="1:9" outlineLevel="1" x14ac:dyDescent="0.25">
      <c r="A3015" s="2" t="s">
        <v>778</v>
      </c>
      <c r="B3015" s="2" t="s">
        <v>462</v>
      </c>
      <c r="C3015" s="2" t="s">
        <v>3</v>
      </c>
      <c r="D3015" s="2" t="s">
        <v>4</v>
      </c>
      <c r="E3015" s="2" t="s">
        <v>946</v>
      </c>
      <c r="F3015" s="2" t="s">
        <v>1375</v>
      </c>
      <c r="G3015" s="2" t="s">
        <v>157</v>
      </c>
      <c r="H3015" s="5">
        <v>43.1</v>
      </c>
      <c r="I3015" s="5">
        <v>21460.559999999998</v>
      </c>
    </row>
    <row r="3016" spans="1:9" outlineLevel="1" x14ac:dyDescent="0.25">
      <c r="A3016" s="2" t="s">
        <v>778</v>
      </c>
      <c r="B3016" s="2" t="s">
        <v>462</v>
      </c>
      <c r="C3016" s="2" t="s">
        <v>3</v>
      </c>
      <c r="D3016" s="2" t="s">
        <v>4</v>
      </c>
      <c r="E3016" s="2" t="s">
        <v>4</v>
      </c>
      <c r="F3016" s="2" t="s">
        <v>1376</v>
      </c>
      <c r="G3016" s="2" t="s">
        <v>157</v>
      </c>
      <c r="H3016" s="5">
        <v>73.5</v>
      </c>
      <c r="I3016" s="5">
        <v>21534.059999999998</v>
      </c>
    </row>
    <row r="3017" spans="1:9" x14ac:dyDescent="0.25">
      <c r="H3017" s="6">
        <f>H2884+H2885+H2886+H2887+H2888+H2889+H2890+H2891+H2892+H2893+H2894+H2895+H2896+H2897+H2898+H2899+H2900+H2901+H2902+H2903+H2904+H2905+H2906+H2907+H2908+H2909+H2910+H2911+H2912+H2913+H2914+H2915+H2916+H2917+H2918+H2919+H2920+H2921+H2922+H2923+H2924+H2925+H2926+H2927+H2928+H2929+H2930+H2931+H2932+H2933+H2934+H2935+H2936+H2937+H2938+H2939+H2940+H2941+H2942+H2943+H2944+H2945+H2946+H2947+H2948+H2949+H2950+H2951+H2952+H2953+H2954+H2955+H2956+H2957+H2958+H2959+H2960+H2961+H2962+H2963+H2964+H2965+H2966+H2967+H2968+H2969+H2970+H2971+H2972+H2973+H2974+H2975+H2976+H2977+H2978+H2979+H2980+H2981+H2982+H2983+H2984+H2985+H2986+H2987+H2988+H2989+H2990+H2991+H2992+H2993+H2994+H2995+H2996+H2997+H2998+H2999+H3000+H3001+H3002+H3003+H3004+H3005+H3006+H3007+H3008+H3009+H3010+H3011+H3012+H3013+H3014+H3015+H3016</f>
        <v>21534.059999999998</v>
      </c>
    </row>
    <row r="3019" spans="1:9" outlineLevel="1" x14ac:dyDescent="0.25">
      <c r="A3019" s="2" t="s">
        <v>903</v>
      </c>
      <c r="B3019" s="2" t="s">
        <v>215</v>
      </c>
      <c r="C3019" s="2" t="s">
        <v>3</v>
      </c>
      <c r="D3019" s="2" t="s">
        <v>4</v>
      </c>
      <c r="E3019" s="2" t="s">
        <v>901</v>
      </c>
      <c r="F3019" s="2" t="s">
        <v>902</v>
      </c>
      <c r="G3019" s="2" t="s">
        <v>157</v>
      </c>
      <c r="H3019" s="5">
        <v>26</v>
      </c>
      <c r="I3019" s="5">
        <v>26</v>
      </c>
    </row>
    <row r="3020" spans="1:9" x14ac:dyDescent="0.25">
      <c r="H3020" s="6">
        <f>H3019</f>
        <v>26</v>
      </c>
    </row>
    <row r="3022" spans="1:9" outlineLevel="1" x14ac:dyDescent="0.25">
      <c r="A3022" s="2" t="s">
        <v>962</v>
      </c>
      <c r="B3022" s="2" t="s">
        <v>959</v>
      </c>
      <c r="C3022" s="2" t="s">
        <v>3</v>
      </c>
      <c r="D3022" s="2" t="s">
        <v>4</v>
      </c>
      <c r="E3022" s="2" t="s">
        <v>960</v>
      </c>
      <c r="F3022" s="2" t="s">
        <v>961</v>
      </c>
      <c r="G3022" s="2" t="s">
        <v>157</v>
      </c>
      <c r="H3022" s="5">
        <v>303.39</v>
      </c>
      <c r="I3022" s="5">
        <v>303.39</v>
      </c>
    </row>
    <row r="3023" spans="1:9" x14ac:dyDescent="0.25">
      <c r="H3023" s="6">
        <f>H3022</f>
        <v>303.39</v>
      </c>
    </row>
    <row r="3025" spans="1:9" outlineLevel="1" x14ac:dyDescent="0.25">
      <c r="A3025" s="2" t="s">
        <v>1093</v>
      </c>
      <c r="B3025" s="2" t="s">
        <v>1089</v>
      </c>
      <c r="C3025" s="2" t="s">
        <v>3</v>
      </c>
      <c r="D3025" s="2" t="s">
        <v>4</v>
      </c>
      <c r="E3025" s="2" t="s">
        <v>1091</v>
      </c>
      <c r="F3025" s="2" t="s">
        <v>1092</v>
      </c>
      <c r="G3025" s="2" t="s">
        <v>157</v>
      </c>
      <c r="H3025" s="5">
        <v>20</v>
      </c>
      <c r="I3025" s="5">
        <v>20</v>
      </c>
    </row>
    <row r="3026" spans="1:9" outlineLevel="1" x14ac:dyDescent="0.25">
      <c r="A3026" s="2" t="s">
        <v>1093</v>
      </c>
      <c r="B3026" s="2" t="s">
        <v>302</v>
      </c>
      <c r="C3026" s="2" t="s">
        <v>3</v>
      </c>
      <c r="D3026" s="2" t="s">
        <v>4</v>
      </c>
      <c r="E3026" s="2" t="s">
        <v>1126</v>
      </c>
      <c r="F3026" s="2" t="s">
        <v>1127</v>
      </c>
      <c r="G3026" s="2" t="s">
        <v>157</v>
      </c>
      <c r="H3026" s="5">
        <v>80.14</v>
      </c>
      <c r="I3026" s="5">
        <v>100.14</v>
      </c>
    </row>
    <row r="3027" spans="1:9" outlineLevel="1" x14ac:dyDescent="0.25">
      <c r="A3027" s="2" t="s">
        <v>1093</v>
      </c>
      <c r="B3027" s="2" t="s">
        <v>320</v>
      </c>
      <c r="C3027" s="2" t="s">
        <v>3</v>
      </c>
      <c r="D3027" s="2" t="s">
        <v>4</v>
      </c>
      <c r="E3027" s="2" t="s">
        <v>1091</v>
      </c>
      <c r="F3027" s="2" t="s">
        <v>1092</v>
      </c>
      <c r="G3027" s="2" t="s">
        <v>157</v>
      </c>
      <c r="H3027" s="5">
        <v>10</v>
      </c>
      <c r="I3027" s="5">
        <v>110.14</v>
      </c>
    </row>
    <row r="3028" spans="1:9" outlineLevel="1" x14ac:dyDescent="0.25">
      <c r="A3028" s="2" t="s">
        <v>1093</v>
      </c>
      <c r="B3028" s="2" t="s">
        <v>320</v>
      </c>
      <c r="C3028" s="2" t="s">
        <v>3</v>
      </c>
      <c r="D3028" s="2" t="s">
        <v>4</v>
      </c>
      <c r="E3028" s="2" t="s">
        <v>1091</v>
      </c>
      <c r="F3028" s="2" t="s">
        <v>1092</v>
      </c>
      <c r="G3028" s="2" t="s">
        <v>157</v>
      </c>
      <c r="H3028" s="5">
        <v>77.97</v>
      </c>
      <c r="I3028" s="5">
        <v>188.11</v>
      </c>
    </row>
    <row r="3029" spans="1:9" outlineLevel="1" x14ac:dyDescent="0.25">
      <c r="A3029" s="2" t="s">
        <v>1093</v>
      </c>
      <c r="B3029" s="2" t="s">
        <v>357</v>
      </c>
      <c r="C3029" s="2" t="s">
        <v>3</v>
      </c>
      <c r="D3029" s="2" t="s">
        <v>4</v>
      </c>
      <c r="E3029" s="2" t="s">
        <v>1223</v>
      </c>
      <c r="F3029" s="2" t="s">
        <v>1224</v>
      </c>
      <c r="G3029" s="2" t="s">
        <v>157</v>
      </c>
      <c r="H3029" s="5">
        <v>7.45</v>
      </c>
      <c r="I3029" s="5">
        <v>195.56</v>
      </c>
    </row>
    <row r="3030" spans="1:9" outlineLevel="1" x14ac:dyDescent="0.25">
      <c r="A3030" s="2" t="s">
        <v>1093</v>
      </c>
      <c r="B3030" s="2" t="s">
        <v>357</v>
      </c>
      <c r="C3030" s="2" t="s">
        <v>3</v>
      </c>
      <c r="D3030" s="2" t="s">
        <v>4</v>
      </c>
      <c r="E3030" s="2" t="s">
        <v>1223</v>
      </c>
      <c r="F3030" s="2" t="s">
        <v>1224</v>
      </c>
      <c r="G3030" s="2" t="s">
        <v>157</v>
      </c>
      <c r="H3030" s="5">
        <v>95.45</v>
      </c>
      <c r="I3030" s="5">
        <v>291.01</v>
      </c>
    </row>
    <row r="3031" spans="1:9" outlineLevel="1" x14ac:dyDescent="0.25">
      <c r="A3031" s="2" t="s">
        <v>1093</v>
      </c>
      <c r="B3031" s="2" t="s">
        <v>1231</v>
      </c>
      <c r="C3031" s="2" t="s">
        <v>3</v>
      </c>
      <c r="D3031" s="2" t="s">
        <v>4</v>
      </c>
      <c r="E3031" s="2" t="s">
        <v>1126</v>
      </c>
      <c r="F3031" s="2" t="s">
        <v>1127</v>
      </c>
      <c r="G3031" s="2" t="s">
        <v>157</v>
      </c>
      <c r="H3031" s="5">
        <v>70.27</v>
      </c>
      <c r="I3031" s="5">
        <v>361.28</v>
      </c>
    </row>
    <row r="3032" spans="1:9" outlineLevel="1" x14ac:dyDescent="0.25">
      <c r="A3032" s="2" t="s">
        <v>1093</v>
      </c>
      <c r="B3032" s="2" t="s">
        <v>1249</v>
      </c>
      <c r="C3032" s="2" t="s">
        <v>3</v>
      </c>
      <c r="D3032" s="2" t="s">
        <v>4</v>
      </c>
      <c r="E3032" s="2" t="s">
        <v>1091</v>
      </c>
      <c r="F3032" s="2" t="s">
        <v>1092</v>
      </c>
      <c r="G3032" s="2" t="s">
        <v>157</v>
      </c>
      <c r="H3032" s="5">
        <v>5.24</v>
      </c>
      <c r="I3032" s="5">
        <v>366.52</v>
      </c>
    </row>
    <row r="3033" spans="1:9" outlineLevel="1" x14ac:dyDescent="0.25">
      <c r="A3033" s="2" t="s">
        <v>1093</v>
      </c>
      <c r="B3033" s="2" t="s">
        <v>1249</v>
      </c>
      <c r="C3033" s="2" t="s">
        <v>3</v>
      </c>
      <c r="D3033" s="2" t="s">
        <v>4</v>
      </c>
      <c r="E3033" s="2" t="s">
        <v>1252</v>
      </c>
      <c r="F3033" s="2" t="s">
        <v>1253</v>
      </c>
      <c r="G3033" s="2" t="s">
        <v>157</v>
      </c>
      <c r="H3033" s="5">
        <v>660</v>
      </c>
      <c r="I3033" s="5">
        <v>1026.52</v>
      </c>
    </row>
    <row r="3034" spans="1:9" outlineLevel="1" x14ac:dyDescent="0.25">
      <c r="A3034" s="2" t="s">
        <v>1093</v>
      </c>
      <c r="B3034" s="2" t="s">
        <v>369</v>
      </c>
      <c r="C3034" s="2" t="s">
        <v>3</v>
      </c>
      <c r="D3034" s="2" t="s">
        <v>4</v>
      </c>
      <c r="E3034" s="2" t="s">
        <v>1252</v>
      </c>
      <c r="F3034" s="2" t="s">
        <v>1253</v>
      </c>
      <c r="G3034" s="2" t="s">
        <v>157</v>
      </c>
      <c r="H3034" s="5">
        <v>192</v>
      </c>
      <c r="I3034" s="5">
        <v>1218.52</v>
      </c>
    </row>
    <row r="3035" spans="1:9" outlineLevel="1" x14ac:dyDescent="0.25">
      <c r="A3035" s="2" t="s">
        <v>1093</v>
      </c>
      <c r="B3035" s="2" t="s">
        <v>1262</v>
      </c>
      <c r="C3035" s="2" t="s">
        <v>3</v>
      </c>
      <c r="D3035" s="2" t="s">
        <v>4</v>
      </c>
      <c r="E3035" s="2" t="s">
        <v>996</v>
      </c>
      <c r="F3035" s="2" t="s">
        <v>1264</v>
      </c>
      <c r="G3035" s="2" t="s">
        <v>157</v>
      </c>
      <c r="H3035" s="5">
        <v>2173.6</v>
      </c>
      <c r="I3035" s="5">
        <v>3392.12</v>
      </c>
    </row>
    <row r="3036" spans="1:9" outlineLevel="1" x14ac:dyDescent="0.25">
      <c r="A3036" s="2" t="s">
        <v>1093</v>
      </c>
      <c r="B3036" s="2" t="s">
        <v>394</v>
      </c>
      <c r="C3036" s="2" t="s">
        <v>3</v>
      </c>
      <c r="D3036" s="2" t="s">
        <v>4</v>
      </c>
      <c r="E3036" s="2" t="s">
        <v>1091</v>
      </c>
      <c r="F3036" s="2" t="s">
        <v>1092</v>
      </c>
      <c r="G3036" s="2" t="s">
        <v>157</v>
      </c>
      <c r="H3036" s="5">
        <v>5.0599999999999996</v>
      </c>
      <c r="I3036" s="5">
        <v>3397.18</v>
      </c>
    </row>
    <row r="3037" spans="1:9" outlineLevel="1" x14ac:dyDescent="0.25">
      <c r="A3037" s="2" t="s">
        <v>1093</v>
      </c>
      <c r="B3037" s="2" t="s">
        <v>1273</v>
      </c>
      <c r="C3037" s="2" t="s">
        <v>3</v>
      </c>
      <c r="D3037" s="2" t="s">
        <v>4</v>
      </c>
      <c r="E3037" s="2" t="s">
        <v>1133</v>
      </c>
      <c r="F3037" s="2" t="s">
        <v>1134</v>
      </c>
      <c r="G3037" s="2" t="s">
        <v>157</v>
      </c>
      <c r="H3037" s="5">
        <v>10</v>
      </c>
      <c r="I3037" s="5">
        <v>3407.18</v>
      </c>
    </row>
    <row r="3038" spans="1:9" outlineLevel="1" x14ac:dyDescent="0.25">
      <c r="A3038" s="2" t="s">
        <v>1093</v>
      </c>
      <c r="B3038" s="2" t="s">
        <v>1275</v>
      </c>
      <c r="C3038" s="2" t="s">
        <v>3</v>
      </c>
      <c r="D3038" s="2" t="s">
        <v>4</v>
      </c>
      <c r="E3038" s="2" t="s">
        <v>1278</v>
      </c>
      <c r="F3038" s="2" t="s">
        <v>1279</v>
      </c>
      <c r="G3038" s="2" t="s">
        <v>157</v>
      </c>
      <c r="H3038" s="5">
        <v>96</v>
      </c>
      <c r="I3038" s="5">
        <v>3503.18</v>
      </c>
    </row>
    <row r="3039" spans="1:9" outlineLevel="1" x14ac:dyDescent="0.25">
      <c r="A3039" s="2" t="s">
        <v>1093</v>
      </c>
      <c r="B3039" s="2" t="s">
        <v>428</v>
      </c>
      <c r="C3039" s="2" t="s">
        <v>3</v>
      </c>
      <c r="D3039" s="2" t="s">
        <v>4</v>
      </c>
      <c r="E3039" s="2" t="s">
        <v>1126</v>
      </c>
      <c r="F3039" s="2" t="s">
        <v>1310</v>
      </c>
      <c r="G3039" s="2" t="s">
        <v>157</v>
      </c>
      <c r="H3039" s="5">
        <v>521.69000000000005</v>
      </c>
      <c r="I3039" s="5">
        <v>4024.87</v>
      </c>
    </row>
    <row r="3040" spans="1:9" outlineLevel="1" x14ac:dyDescent="0.25">
      <c r="A3040" s="2" t="s">
        <v>1093</v>
      </c>
      <c r="B3040" s="2" t="s">
        <v>1337</v>
      </c>
      <c r="C3040" s="2" t="s">
        <v>3</v>
      </c>
      <c r="D3040" s="2" t="s">
        <v>4</v>
      </c>
      <c r="E3040" s="2" t="s">
        <v>1341</v>
      </c>
      <c r="F3040" s="2" t="s">
        <v>1342</v>
      </c>
      <c r="G3040" s="2" t="s">
        <v>157</v>
      </c>
      <c r="H3040" s="5">
        <v>100</v>
      </c>
      <c r="I3040" s="5">
        <v>4124.87</v>
      </c>
    </row>
    <row r="3041" spans="1:9" outlineLevel="1" x14ac:dyDescent="0.25">
      <c r="A3041" s="2" t="s">
        <v>1093</v>
      </c>
      <c r="B3041" s="2" t="s">
        <v>458</v>
      </c>
      <c r="C3041" s="2" t="s">
        <v>3</v>
      </c>
      <c r="D3041" s="2" t="s">
        <v>4</v>
      </c>
      <c r="E3041" s="2" t="s">
        <v>1368</v>
      </c>
      <c r="F3041" s="2" t="s">
        <v>1369</v>
      </c>
      <c r="G3041" s="2" t="s">
        <v>157</v>
      </c>
      <c r="H3041" s="5">
        <v>195</v>
      </c>
      <c r="I3041" s="5">
        <v>4319.87</v>
      </c>
    </row>
    <row r="3042" spans="1:9" x14ac:dyDescent="0.25">
      <c r="H3042" s="6">
        <f>H3025+H3026+H3027+H3028+H3029+H3030+H3031+H3032+H3033+H3034+H3035+H3036+H3037+H3038+H3039+H3040+H3041</f>
        <v>4319.87</v>
      </c>
    </row>
    <row r="3044" spans="1:9" outlineLevel="1" x14ac:dyDescent="0.25">
      <c r="A3044" s="2" t="s">
        <v>1030</v>
      </c>
      <c r="B3044" s="2" t="s">
        <v>1027</v>
      </c>
      <c r="C3044" s="2" t="s">
        <v>3</v>
      </c>
      <c r="D3044" s="2" t="s">
        <v>4</v>
      </c>
      <c r="E3044" s="2" t="s">
        <v>1028</v>
      </c>
      <c r="F3044" s="2" t="s">
        <v>1029</v>
      </c>
      <c r="G3044" s="2" t="s">
        <v>157</v>
      </c>
      <c r="H3044" s="5">
        <v>21348.93</v>
      </c>
      <c r="I3044" s="5">
        <v>21348.93</v>
      </c>
    </row>
    <row r="3045" spans="1:9" outlineLevel="1" x14ac:dyDescent="0.25">
      <c r="A3045" s="2" t="s">
        <v>1030</v>
      </c>
      <c r="B3045" s="2" t="s">
        <v>295</v>
      </c>
      <c r="C3045" s="2" t="s">
        <v>603</v>
      </c>
      <c r="D3045" s="2" t="s">
        <v>4</v>
      </c>
      <c r="E3045" s="2" t="s">
        <v>1028</v>
      </c>
      <c r="F3045" s="2" t="s">
        <v>1029</v>
      </c>
      <c r="G3045" s="2" t="s">
        <v>157</v>
      </c>
      <c r="H3045" s="5">
        <v>-5000</v>
      </c>
      <c r="I3045" s="5">
        <v>16348.93</v>
      </c>
    </row>
    <row r="3046" spans="1:9" outlineLevel="1" x14ac:dyDescent="0.25">
      <c r="A3046" s="2" t="s">
        <v>1030</v>
      </c>
      <c r="B3046" s="2" t="s">
        <v>1332</v>
      </c>
      <c r="C3046" s="2" t="s">
        <v>3</v>
      </c>
      <c r="D3046" s="2" t="s">
        <v>4</v>
      </c>
      <c r="E3046" s="2" t="s">
        <v>684</v>
      </c>
      <c r="F3046" s="2" t="s">
        <v>1334</v>
      </c>
      <c r="G3046" s="2" t="s">
        <v>157</v>
      </c>
      <c r="H3046" s="5">
        <v>2872.67</v>
      </c>
      <c r="I3046" s="5">
        <v>19221.599999999999</v>
      </c>
    </row>
    <row r="3047" spans="1:9" outlineLevel="1" x14ac:dyDescent="0.25">
      <c r="A3047" s="2" t="s">
        <v>1030</v>
      </c>
      <c r="B3047" s="2" t="s">
        <v>1357</v>
      </c>
      <c r="C3047" s="2" t="s">
        <v>3</v>
      </c>
      <c r="D3047" s="2" t="s">
        <v>4</v>
      </c>
      <c r="E3047" s="2" t="s">
        <v>1359</v>
      </c>
      <c r="F3047" s="2" t="s">
        <v>1360</v>
      </c>
      <c r="G3047" s="2" t="s">
        <v>157</v>
      </c>
      <c r="H3047" s="5">
        <v>220</v>
      </c>
      <c r="I3047" s="5">
        <v>19441.599999999999</v>
      </c>
    </row>
    <row r="3048" spans="1:9" outlineLevel="1" x14ac:dyDescent="0.25">
      <c r="A3048" s="2" t="s">
        <v>1030</v>
      </c>
      <c r="B3048" s="2" t="s">
        <v>1357</v>
      </c>
      <c r="C3048" s="2" t="s">
        <v>3</v>
      </c>
      <c r="D3048" s="2" t="s">
        <v>4</v>
      </c>
      <c r="E3048" s="2" t="s">
        <v>1359</v>
      </c>
      <c r="F3048" s="2" t="s">
        <v>1360</v>
      </c>
      <c r="G3048" s="2" t="s">
        <v>157</v>
      </c>
      <c r="H3048" s="5">
        <v>100</v>
      </c>
      <c r="I3048" s="5">
        <v>19541.599999999999</v>
      </c>
    </row>
    <row r="3049" spans="1:9" outlineLevel="1" x14ac:dyDescent="0.25">
      <c r="A3049" s="2" t="s">
        <v>1030</v>
      </c>
      <c r="B3049" s="2" t="s">
        <v>1357</v>
      </c>
      <c r="C3049" s="2" t="s">
        <v>3</v>
      </c>
      <c r="D3049" s="2" t="s">
        <v>4</v>
      </c>
      <c r="E3049" s="2" t="s">
        <v>1359</v>
      </c>
      <c r="F3049" s="2" t="s">
        <v>1360</v>
      </c>
      <c r="G3049" s="2" t="s">
        <v>157</v>
      </c>
      <c r="H3049" s="5">
        <v>39.869999999999997</v>
      </c>
      <c r="I3049" s="5">
        <v>19581.469999999998</v>
      </c>
    </row>
    <row r="3050" spans="1:9" x14ac:dyDescent="0.25">
      <c r="H3050" s="6">
        <f>H3044+H3045+H3046+H3047+H3048+H3049</f>
        <v>19581.469999999998</v>
      </c>
    </row>
    <row r="3052" spans="1:9" outlineLevel="1" x14ac:dyDescent="0.25">
      <c r="A3052" s="2" t="s">
        <v>718</v>
      </c>
      <c r="B3052" s="2" t="s">
        <v>715</v>
      </c>
      <c r="C3052" s="2" t="s">
        <v>3</v>
      </c>
      <c r="D3052" s="2" t="s">
        <v>4</v>
      </c>
      <c r="E3052" s="2" t="s">
        <v>716</v>
      </c>
      <c r="F3052" s="2" t="s">
        <v>717</v>
      </c>
      <c r="G3052" s="2" t="s">
        <v>157</v>
      </c>
      <c r="H3052" s="5">
        <v>13</v>
      </c>
      <c r="I3052" s="5">
        <v>13</v>
      </c>
    </row>
    <row r="3053" spans="1:9" outlineLevel="1" x14ac:dyDescent="0.25">
      <c r="A3053" s="2" t="s">
        <v>718</v>
      </c>
      <c r="B3053" s="2" t="s">
        <v>856</v>
      </c>
      <c r="C3053" s="2" t="s">
        <v>3</v>
      </c>
      <c r="D3053" s="2" t="s">
        <v>4</v>
      </c>
      <c r="E3053" s="2" t="s">
        <v>823</v>
      </c>
      <c r="F3053" s="2" t="s">
        <v>858</v>
      </c>
      <c r="G3053" s="2" t="s">
        <v>157</v>
      </c>
      <c r="H3053" s="5">
        <v>6.9</v>
      </c>
      <c r="I3053" s="5">
        <v>19.899999999999999</v>
      </c>
    </row>
    <row r="3054" spans="1:9" outlineLevel="1" x14ac:dyDescent="0.25">
      <c r="A3054" s="2" t="s">
        <v>718</v>
      </c>
      <c r="B3054" s="2" t="s">
        <v>357</v>
      </c>
      <c r="C3054" s="2" t="s">
        <v>3</v>
      </c>
      <c r="D3054" s="2" t="s">
        <v>4</v>
      </c>
      <c r="E3054" s="2" t="s">
        <v>928</v>
      </c>
      <c r="F3054" s="2" t="s">
        <v>1221</v>
      </c>
      <c r="G3054" s="2" t="s">
        <v>157</v>
      </c>
      <c r="H3054" s="5">
        <v>192</v>
      </c>
      <c r="I3054" s="5">
        <v>211.9</v>
      </c>
    </row>
    <row r="3055" spans="1:9" outlineLevel="1" x14ac:dyDescent="0.25">
      <c r="A3055" s="2" t="s">
        <v>718</v>
      </c>
      <c r="B3055" s="2" t="s">
        <v>1289</v>
      </c>
      <c r="C3055" s="2" t="s">
        <v>3</v>
      </c>
      <c r="D3055" s="2" t="s">
        <v>4</v>
      </c>
      <c r="E3055" s="2" t="s">
        <v>928</v>
      </c>
      <c r="F3055" s="2" t="s">
        <v>1221</v>
      </c>
      <c r="G3055" s="2" t="s">
        <v>157</v>
      </c>
      <c r="H3055" s="5">
        <v>960</v>
      </c>
      <c r="I3055" s="5">
        <v>1171.9000000000001</v>
      </c>
    </row>
    <row r="3056" spans="1:9" x14ac:dyDescent="0.25">
      <c r="H3056" s="6">
        <f>H3052+H3053+H3054+H3055</f>
        <v>1171.9000000000001</v>
      </c>
    </row>
    <row r="3058" spans="1:9" outlineLevel="1" x14ac:dyDescent="0.25">
      <c r="A3058" s="2" t="s">
        <v>650</v>
      </c>
      <c r="B3058" s="2" t="s">
        <v>647</v>
      </c>
      <c r="C3058" s="2" t="s">
        <v>3</v>
      </c>
      <c r="D3058" s="2" t="s">
        <v>4</v>
      </c>
      <c r="E3058" s="2" t="s">
        <v>648</v>
      </c>
      <c r="F3058" s="2" t="s">
        <v>649</v>
      </c>
      <c r="G3058" s="2" t="s">
        <v>157</v>
      </c>
      <c r="H3058" s="5">
        <v>182.28</v>
      </c>
      <c r="I3058" s="5">
        <v>182.28</v>
      </c>
    </row>
    <row r="3059" spans="1:9" outlineLevel="1" x14ac:dyDescent="0.25">
      <c r="A3059" s="2" t="s">
        <v>650</v>
      </c>
      <c r="B3059" s="2" t="s">
        <v>52</v>
      </c>
      <c r="C3059" s="2" t="s">
        <v>3</v>
      </c>
      <c r="D3059" s="2" t="s">
        <v>4</v>
      </c>
      <c r="E3059" s="2" t="s">
        <v>653</v>
      </c>
      <c r="F3059" s="2" t="s">
        <v>654</v>
      </c>
      <c r="G3059" s="2" t="s">
        <v>157</v>
      </c>
      <c r="H3059" s="5">
        <v>100.31</v>
      </c>
      <c r="I3059" s="5">
        <v>282.59000000000003</v>
      </c>
    </row>
    <row r="3060" spans="1:9" outlineLevel="1" x14ac:dyDescent="0.25">
      <c r="A3060" s="2" t="s">
        <v>650</v>
      </c>
      <c r="B3060" s="2" t="s">
        <v>808</v>
      </c>
      <c r="C3060" s="2" t="s">
        <v>3</v>
      </c>
      <c r="D3060" s="2" t="s">
        <v>4</v>
      </c>
      <c r="E3060" s="2" t="s">
        <v>648</v>
      </c>
      <c r="F3060" s="2" t="s">
        <v>809</v>
      </c>
      <c r="G3060" s="2" t="s">
        <v>157</v>
      </c>
      <c r="H3060" s="5">
        <v>10</v>
      </c>
      <c r="I3060" s="5">
        <v>292.59000000000003</v>
      </c>
    </row>
    <row r="3061" spans="1:9" outlineLevel="1" x14ac:dyDescent="0.25">
      <c r="A3061" s="2" t="s">
        <v>650</v>
      </c>
      <c r="B3061" s="2" t="s">
        <v>808</v>
      </c>
      <c r="C3061" s="2" t="s">
        <v>3</v>
      </c>
      <c r="D3061" s="2" t="s">
        <v>4</v>
      </c>
      <c r="E3061" s="2" t="s">
        <v>648</v>
      </c>
      <c r="F3061" s="2" t="s">
        <v>809</v>
      </c>
      <c r="G3061" s="2" t="s">
        <v>157</v>
      </c>
      <c r="H3061" s="5">
        <v>75.39</v>
      </c>
      <c r="I3061" s="5">
        <v>367.98</v>
      </c>
    </row>
    <row r="3062" spans="1:9" outlineLevel="1" x14ac:dyDescent="0.25">
      <c r="A3062" s="2" t="s">
        <v>650</v>
      </c>
      <c r="B3062" s="2" t="s">
        <v>808</v>
      </c>
      <c r="C3062" s="2" t="s">
        <v>3</v>
      </c>
      <c r="D3062" s="2" t="s">
        <v>4</v>
      </c>
      <c r="E3062" s="2" t="s">
        <v>653</v>
      </c>
      <c r="F3062" s="2" t="s">
        <v>810</v>
      </c>
      <c r="G3062" s="2" t="s">
        <v>157</v>
      </c>
      <c r="H3062" s="5">
        <v>4.91</v>
      </c>
      <c r="I3062" s="5">
        <v>372.89000000000004</v>
      </c>
    </row>
    <row r="3063" spans="1:9" outlineLevel="1" x14ac:dyDescent="0.25">
      <c r="A3063" s="2" t="s">
        <v>650</v>
      </c>
      <c r="B3063" s="2" t="s">
        <v>808</v>
      </c>
      <c r="C3063" s="2" t="s">
        <v>3</v>
      </c>
      <c r="D3063" s="2" t="s">
        <v>4</v>
      </c>
      <c r="E3063" s="2" t="s">
        <v>653</v>
      </c>
      <c r="F3063" s="2" t="s">
        <v>810</v>
      </c>
      <c r="G3063" s="2" t="s">
        <v>157</v>
      </c>
      <c r="H3063" s="5">
        <v>9.8000000000000007</v>
      </c>
      <c r="I3063" s="5">
        <v>382.69000000000005</v>
      </c>
    </row>
    <row r="3064" spans="1:9" outlineLevel="1" x14ac:dyDescent="0.25">
      <c r="A3064" s="2" t="s">
        <v>650</v>
      </c>
      <c r="B3064" s="2" t="s">
        <v>9</v>
      </c>
      <c r="C3064" s="2" t="s">
        <v>3</v>
      </c>
      <c r="D3064" s="2" t="s">
        <v>4</v>
      </c>
      <c r="E3064" s="2" t="s">
        <v>648</v>
      </c>
      <c r="F3064" s="2" t="s">
        <v>830</v>
      </c>
      <c r="G3064" s="2" t="s">
        <v>157</v>
      </c>
      <c r="H3064" s="5">
        <v>81.650000000000006</v>
      </c>
      <c r="I3064" s="5">
        <v>464.34000000000003</v>
      </c>
    </row>
    <row r="3065" spans="1:9" outlineLevel="1" x14ac:dyDescent="0.25">
      <c r="A3065" s="2" t="s">
        <v>650</v>
      </c>
      <c r="B3065" s="2" t="s">
        <v>889</v>
      </c>
      <c r="C3065" s="2" t="s">
        <v>3</v>
      </c>
      <c r="D3065" s="2" t="s">
        <v>4</v>
      </c>
      <c r="E3065" s="2" t="s">
        <v>648</v>
      </c>
      <c r="F3065" s="2" t="s">
        <v>890</v>
      </c>
      <c r="G3065" s="2" t="s">
        <v>157</v>
      </c>
      <c r="H3065" s="5">
        <v>199.79</v>
      </c>
      <c r="I3065" s="5">
        <v>664.13</v>
      </c>
    </row>
    <row r="3066" spans="1:9" outlineLevel="1" x14ac:dyDescent="0.25">
      <c r="A3066" s="2" t="s">
        <v>650</v>
      </c>
      <c r="B3066" s="2" t="s">
        <v>283</v>
      </c>
      <c r="C3066" s="2" t="s">
        <v>3</v>
      </c>
      <c r="D3066" s="2" t="s">
        <v>4</v>
      </c>
      <c r="E3066" s="2" t="s">
        <v>648</v>
      </c>
      <c r="F3066" s="2" t="s">
        <v>830</v>
      </c>
      <c r="G3066" s="2" t="s">
        <v>157</v>
      </c>
      <c r="H3066" s="5">
        <v>412.35</v>
      </c>
      <c r="I3066" s="5">
        <v>1076.48</v>
      </c>
    </row>
    <row r="3067" spans="1:9" outlineLevel="1" x14ac:dyDescent="0.25">
      <c r="A3067" s="2" t="s">
        <v>650</v>
      </c>
      <c r="B3067" s="2" t="s">
        <v>283</v>
      </c>
      <c r="C3067" s="2" t="s">
        <v>3</v>
      </c>
      <c r="D3067" s="2" t="s">
        <v>4</v>
      </c>
      <c r="E3067" s="2" t="s">
        <v>653</v>
      </c>
      <c r="F3067" s="2" t="s">
        <v>1018</v>
      </c>
      <c r="G3067" s="2" t="s">
        <v>157</v>
      </c>
      <c r="H3067" s="5">
        <v>1.18</v>
      </c>
      <c r="I3067" s="5">
        <v>1077.6600000000001</v>
      </c>
    </row>
    <row r="3068" spans="1:9" outlineLevel="1" x14ac:dyDescent="0.25">
      <c r="A3068" s="2" t="s">
        <v>650</v>
      </c>
      <c r="B3068" s="2" t="s">
        <v>1034</v>
      </c>
      <c r="C3068" s="2" t="s">
        <v>3</v>
      </c>
      <c r="D3068" s="2" t="s">
        <v>4</v>
      </c>
      <c r="E3068" s="2" t="s">
        <v>653</v>
      </c>
      <c r="F3068" s="2" t="s">
        <v>1035</v>
      </c>
      <c r="G3068" s="2" t="s">
        <v>157</v>
      </c>
      <c r="H3068" s="5">
        <v>118.59</v>
      </c>
      <c r="I3068" s="5">
        <v>1196.25</v>
      </c>
    </row>
    <row r="3069" spans="1:9" outlineLevel="1" x14ac:dyDescent="0.25">
      <c r="A3069" s="2" t="s">
        <v>650</v>
      </c>
      <c r="B3069" s="2" t="s">
        <v>1034</v>
      </c>
      <c r="C3069" s="2" t="s">
        <v>3</v>
      </c>
      <c r="D3069" s="2" t="s">
        <v>4</v>
      </c>
      <c r="E3069" s="2" t="s">
        <v>648</v>
      </c>
      <c r="F3069" s="2" t="s">
        <v>830</v>
      </c>
      <c r="G3069" s="2" t="s">
        <v>157</v>
      </c>
      <c r="H3069" s="5">
        <v>45</v>
      </c>
      <c r="I3069" s="5">
        <v>1241.25</v>
      </c>
    </row>
    <row r="3070" spans="1:9" outlineLevel="1" x14ac:dyDescent="0.25">
      <c r="A3070" s="2" t="s">
        <v>650</v>
      </c>
      <c r="B3070" s="2" t="s">
        <v>1034</v>
      </c>
      <c r="C3070" s="2" t="s">
        <v>3</v>
      </c>
      <c r="D3070" s="2" t="s">
        <v>4</v>
      </c>
      <c r="E3070" s="2" t="s">
        <v>648</v>
      </c>
      <c r="F3070" s="2" t="s">
        <v>830</v>
      </c>
      <c r="G3070" s="2" t="s">
        <v>157</v>
      </c>
      <c r="H3070" s="5">
        <v>4.26</v>
      </c>
      <c r="I3070" s="5">
        <v>1245.51</v>
      </c>
    </row>
    <row r="3071" spans="1:9" outlineLevel="1" x14ac:dyDescent="0.25">
      <c r="A3071" s="2" t="s">
        <v>650</v>
      </c>
      <c r="B3071" s="2" t="s">
        <v>1076</v>
      </c>
      <c r="C3071" s="2" t="s">
        <v>3</v>
      </c>
      <c r="D3071" s="2" t="s">
        <v>4</v>
      </c>
      <c r="E3071" s="2" t="s">
        <v>648</v>
      </c>
      <c r="F3071" s="2" t="s">
        <v>1077</v>
      </c>
      <c r="G3071" s="2" t="s">
        <v>157</v>
      </c>
      <c r="H3071" s="5">
        <v>205</v>
      </c>
      <c r="I3071" s="5">
        <v>1450.51</v>
      </c>
    </row>
    <row r="3072" spans="1:9" outlineLevel="1" x14ac:dyDescent="0.25">
      <c r="A3072" s="2" t="s">
        <v>650</v>
      </c>
      <c r="B3072" s="2" t="s">
        <v>1080</v>
      </c>
      <c r="C3072" s="2" t="s">
        <v>3</v>
      </c>
      <c r="D3072" s="2" t="s">
        <v>4</v>
      </c>
      <c r="E3072" s="2" t="s">
        <v>648</v>
      </c>
      <c r="F3072" s="2" t="s">
        <v>890</v>
      </c>
      <c r="G3072" s="2" t="s">
        <v>157</v>
      </c>
      <c r="H3072" s="5">
        <v>46.03</v>
      </c>
      <c r="I3072" s="5">
        <v>1496.54</v>
      </c>
    </row>
    <row r="3073" spans="1:9" outlineLevel="1" x14ac:dyDescent="0.25">
      <c r="A3073" s="2" t="s">
        <v>650</v>
      </c>
      <c r="B3073" s="2" t="s">
        <v>1089</v>
      </c>
      <c r="C3073" s="2" t="s">
        <v>3</v>
      </c>
      <c r="D3073" s="2" t="s">
        <v>4</v>
      </c>
      <c r="E3073" s="2" t="s">
        <v>648</v>
      </c>
      <c r="F3073" s="2" t="s">
        <v>890</v>
      </c>
      <c r="G3073" s="2" t="s">
        <v>157</v>
      </c>
      <c r="H3073" s="5">
        <v>825.53</v>
      </c>
      <c r="I3073" s="5">
        <v>2322.0699999999997</v>
      </c>
    </row>
    <row r="3074" spans="1:9" outlineLevel="1" x14ac:dyDescent="0.25">
      <c r="A3074" s="2" t="s">
        <v>650</v>
      </c>
      <c r="B3074" s="2" t="s">
        <v>1109</v>
      </c>
      <c r="C3074" s="2" t="s">
        <v>3</v>
      </c>
      <c r="D3074" s="2" t="s">
        <v>4</v>
      </c>
      <c r="E3074" s="2" t="s">
        <v>648</v>
      </c>
      <c r="F3074" s="2" t="s">
        <v>1110</v>
      </c>
      <c r="G3074" s="2" t="s">
        <v>157</v>
      </c>
      <c r="H3074" s="5">
        <v>30</v>
      </c>
      <c r="I3074" s="5">
        <v>2352.0699999999997</v>
      </c>
    </row>
    <row r="3075" spans="1:9" outlineLevel="1" x14ac:dyDescent="0.25">
      <c r="A3075" s="2" t="s">
        <v>650</v>
      </c>
      <c r="B3075" s="2" t="s">
        <v>1128</v>
      </c>
      <c r="C3075" s="2" t="s">
        <v>3</v>
      </c>
      <c r="D3075" s="2" t="s">
        <v>4</v>
      </c>
      <c r="E3075" s="2" t="s">
        <v>648</v>
      </c>
      <c r="F3075" s="2" t="s">
        <v>1129</v>
      </c>
      <c r="G3075" s="2" t="s">
        <v>157</v>
      </c>
      <c r="H3075" s="5">
        <v>19.04</v>
      </c>
      <c r="I3075" s="5">
        <v>2371.1099999999997</v>
      </c>
    </row>
    <row r="3076" spans="1:9" outlineLevel="1" x14ac:dyDescent="0.25">
      <c r="A3076" s="2" t="s">
        <v>650</v>
      </c>
      <c r="B3076" s="2" t="s">
        <v>314</v>
      </c>
      <c r="C3076" s="2" t="s">
        <v>3</v>
      </c>
      <c r="D3076" s="2" t="s">
        <v>4</v>
      </c>
      <c r="E3076" s="2" t="s">
        <v>653</v>
      </c>
      <c r="F3076" s="2" t="s">
        <v>1035</v>
      </c>
      <c r="G3076" s="2" t="s">
        <v>157</v>
      </c>
      <c r="H3076" s="5">
        <v>4.8099999999999996</v>
      </c>
      <c r="I3076" s="5">
        <v>2375.9199999999996</v>
      </c>
    </row>
    <row r="3077" spans="1:9" outlineLevel="1" x14ac:dyDescent="0.25">
      <c r="A3077" s="2" t="s">
        <v>650</v>
      </c>
      <c r="B3077" s="2" t="s">
        <v>1143</v>
      </c>
      <c r="C3077" s="2" t="s">
        <v>3</v>
      </c>
      <c r="D3077" s="2" t="s">
        <v>4</v>
      </c>
      <c r="E3077" s="2" t="s">
        <v>648</v>
      </c>
      <c r="F3077" s="2" t="s">
        <v>890</v>
      </c>
      <c r="G3077" s="2" t="s">
        <v>157</v>
      </c>
      <c r="H3077" s="5">
        <v>14.94</v>
      </c>
      <c r="I3077" s="5">
        <v>2390.8599999999997</v>
      </c>
    </row>
    <row r="3078" spans="1:9" outlineLevel="1" x14ac:dyDescent="0.25">
      <c r="A3078" s="2" t="s">
        <v>650</v>
      </c>
      <c r="B3078" s="2" t="s">
        <v>317</v>
      </c>
      <c r="C3078" s="2" t="s">
        <v>3</v>
      </c>
      <c r="D3078" s="2" t="s">
        <v>4</v>
      </c>
      <c r="E3078" s="2" t="s">
        <v>648</v>
      </c>
      <c r="F3078" s="2" t="s">
        <v>1149</v>
      </c>
      <c r="G3078" s="2" t="s">
        <v>157</v>
      </c>
      <c r="H3078" s="5">
        <v>11.7</v>
      </c>
      <c r="I3078" s="5">
        <v>2402.5599999999995</v>
      </c>
    </row>
    <row r="3079" spans="1:9" outlineLevel="1" x14ac:dyDescent="0.25">
      <c r="A3079" s="2" t="s">
        <v>650</v>
      </c>
      <c r="B3079" s="2" t="s">
        <v>318</v>
      </c>
      <c r="C3079" s="2" t="s">
        <v>3</v>
      </c>
      <c r="D3079" s="2" t="s">
        <v>4</v>
      </c>
      <c r="E3079" s="2" t="s">
        <v>648</v>
      </c>
      <c r="F3079" s="2" t="s">
        <v>1149</v>
      </c>
      <c r="G3079" s="2" t="s">
        <v>157</v>
      </c>
      <c r="H3079" s="5">
        <v>8.6199999999999992</v>
      </c>
      <c r="I3079" s="5">
        <v>2411.1799999999994</v>
      </c>
    </row>
    <row r="3080" spans="1:9" outlineLevel="1" x14ac:dyDescent="0.25">
      <c r="A3080" s="2" t="s">
        <v>650</v>
      </c>
      <c r="B3080" s="2" t="s">
        <v>318</v>
      </c>
      <c r="C3080" s="2" t="s">
        <v>3</v>
      </c>
      <c r="D3080" s="2" t="s">
        <v>4</v>
      </c>
      <c r="E3080" s="2" t="s">
        <v>648</v>
      </c>
      <c r="F3080" s="2" t="s">
        <v>1151</v>
      </c>
      <c r="G3080" s="2" t="s">
        <v>157</v>
      </c>
      <c r="H3080" s="5">
        <v>34.200000000000003</v>
      </c>
      <c r="I3080" s="5">
        <v>2445.3799999999992</v>
      </c>
    </row>
    <row r="3081" spans="1:9" outlineLevel="1" x14ac:dyDescent="0.25">
      <c r="A3081" s="2" t="s">
        <v>650</v>
      </c>
      <c r="B3081" s="2" t="s">
        <v>1152</v>
      </c>
      <c r="C3081" s="2" t="s">
        <v>3</v>
      </c>
      <c r="D3081" s="2" t="s">
        <v>4</v>
      </c>
      <c r="E3081" s="2" t="s">
        <v>648</v>
      </c>
      <c r="F3081" s="2" t="s">
        <v>1149</v>
      </c>
      <c r="G3081" s="2" t="s">
        <v>157</v>
      </c>
      <c r="H3081" s="5">
        <v>10.96</v>
      </c>
      <c r="I3081" s="5">
        <v>2456.3399999999992</v>
      </c>
    </row>
    <row r="3082" spans="1:9" outlineLevel="1" x14ac:dyDescent="0.25">
      <c r="A3082" s="2" t="s">
        <v>650</v>
      </c>
      <c r="B3082" s="2" t="s">
        <v>1164</v>
      </c>
      <c r="C3082" s="2" t="s">
        <v>3</v>
      </c>
      <c r="D3082" s="2" t="s">
        <v>4</v>
      </c>
      <c r="E3082" s="2" t="s">
        <v>653</v>
      </c>
      <c r="F3082" s="2" t="s">
        <v>1035</v>
      </c>
      <c r="G3082" s="2" t="s">
        <v>157</v>
      </c>
      <c r="H3082" s="5">
        <v>12.18</v>
      </c>
      <c r="I3082" s="5">
        <v>2468.5199999999991</v>
      </c>
    </row>
    <row r="3083" spans="1:9" outlineLevel="1" x14ac:dyDescent="0.25">
      <c r="A3083" s="2" t="s">
        <v>650</v>
      </c>
      <c r="B3083" s="2" t="s">
        <v>328</v>
      </c>
      <c r="C3083" s="2" t="s">
        <v>3</v>
      </c>
      <c r="D3083" s="2" t="s">
        <v>4</v>
      </c>
      <c r="E3083" s="2" t="s">
        <v>653</v>
      </c>
      <c r="F3083" s="2" t="s">
        <v>1035</v>
      </c>
      <c r="G3083" s="2" t="s">
        <v>157</v>
      </c>
      <c r="H3083" s="5">
        <v>81.13</v>
      </c>
      <c r="I3083" s="5">
        <v>2549.6499999999992</v>
      </c>
    </row>
    <row r="3084" spans="1:9" outlineLevel="1" x14ac:dyDescent="0.25">
      <c r="A3084" s="2" t="s">
        <v>650</v>
      </c>
      <c r="B3084" s="2" t="s">
        <v>1178</v>
      </c>
      <c r="C3084" s="2" t="s">
        <v>3</v>
      </c>
      <c r="D3084" s="2" t="s">
        <v>4</v>
      </c>
      <c r="E3084" s="2" t="s">
        <v>653</v>
      </c>
      <c r="F3084" s="2" t="s">
        <v>1035</v>
      </c>
      <c r="G3084" s="2" t="s">
        <v>157</v>
      </c>
      <c r="H3084" s="5">
        <v>7.61</v>
      </c>
      <c r="I3084" s="5">
        <v>2557.2599999999993</v>
      </c>
    </row>
    <row r="3085" spans="1:9" outlineLevel="1" x14ac:dyDescent="0.25">
      <c r="A3085" s="2" t="s">
        <v>650</v>
      </c>
      <c r="B3085" s="2" t="s">
        <v>1178</v>
      </c>
      <c r="C3085" s="2" t="s">
        <v>3</v>
      </c>
      <c r="D3085" s="2" t="s">
        <v>4</v>
      </c>
      <c r="E3085" s="2" t="s">
        <v>653</v>
      </c>
      <c r="F3085" s="2" t="s">
        <v>1179</v>
      </c>
      <c r="G3085" s="2" t="s">
        <v>157</v>
      </c>
      <c r="H3085" s="5">
        <v>24.7</v>
      </c>
      <c r="I3085" s="5">
        <v>2581.9599999999991</v>
      </c>
    </row>
    <row r="3086" spans="1:9" outlineLevel="1" x14ac:dyDescent="0.25">
      <c r="A3086" s="2" t="s">
        <v>650</v>
      </c>
      <c r="B3086" s="2" t="s">
        <v>367</v>
      </c>
      <c r="C3086" s="2" t="s">
        <v>3</v>
      </c>
      <c r="D3086" s="2" t="s">
        <v>4</v>
      </c>
      <c r="E3086" s="2" t="s">
        <v>648</v>
      </c>
      <c r="F3086" s="2" t="s">
        <v>1149</v>
      </c>
      <c r="G3086" s="2" t="s">
        <v>157</v>
      </c>
      <c r="H3086" s="5">
        <v>6.7</v>
      </c>
      <c r="I3086" s="5">
        <v>2588.6599999999989</v>
      </c>
    </row>
    <row r="3087" spans="1:9" outlineLevel="1" x14ac:dyDescent="0.25">
      <c r="A3087" s="2" t="s">
        <v>650</v>
      </c>
      <c r="B3087" s="2" t="s">
        <v>1244</v>
      </c>
      <c r="C3087" s="2" t="s">
        <v>3</v>
      </c>
      <c r="D3087" s="2" t="s">
        <v>4</v>
      </c>
      <c r="E3087" s="2" t="s">
        <v>648</v>
      </c>
      <c r="F3087" s="2" t="s">
        <v>890</v>
      </c>
      <c r="G3087" s="2" t="s">
        <v>157</v>
      </c>
      <c r="H3087" s="5">
        <v>109.15</v>
      </c>
      <c r="I3087" s="5">
        <v>2697.809999999999</v>
      </c>
    </row>
    <row r="3088" spans="1:9" outlineLevel="1" x14ac:dyDescent="0.25">
      <c r="A3088" s="2" t="s">
        <v>650</v>
      </c>
      <c r="B3088" s="2" t="s">
        <v>1282</v>
      </c>
      <c r="C3088" s="2" t="s">
        <v>3</v>
      </c>
      <c r="D3088" s="2" t="s">
        <v>4</v>
      </c>
      <c r="E3088" s="2" t="s">
        <v>648</v>
      </c>
      <c r="F3088" s="2" t="s">
        <v>1149</v>
      </c>
      <c r="G3088" s="2" t="s">
        <v>157</v>
      </c>
      <c r="H3088" s="5">
        <v>11.38</v>
      </c>
      <c r="I3088" s="5">
        <v>2709.1899999999991</v>
      </c>
    </row>
    <row r="3089" spans="1:9" outlineLevel="1" x14ac:dyDescent="0.25">
      <c r="A3089" s="2" t="s">
        <v>650</v>
      </c>
      <c r="B3089" s="2" t="s">
        <v>1301</v>
      </c>
      <c r="C3089" s="2" t="s">
        <v>3</v>
      </c>
      <c r="D3089" s="2" t="s">
        <v>4</v>
      </c>
      <c r="E3089" s="2" t="s">
        <v>653</v>
      </c>
      <c r="F3089" s="2" t="s">
        <v>1035</v>
      </c>
      <c r="G3089" s="2" t="s">
        <v>157</v>
      </c>
      <c r="H3089" s="5">
        <v>7.41</v>
      </c>
      <c r="I3089" s="5">
        <v>2716.599999999999</v>
      </c>
    </row>
    <row r="3090" spans="1:9" outlineLevel="1" x14ac:dyDescent="0.25">
      <c r="A3090" s="2" t="s">
        <v>650</v>
      </c>
      <c r="B3090" s="2" t="s">
        <v>1301</v>
      </c>
      <c r="C3090" s="2" t="s">
        <v>3</v>
      </c>
      <c r="D3090" s="2" t="s">
        <v>4</v>
      </c>
      <c r="E3090" s="2" t="s">
        <v>653</v>
      </c>
      <c r="F3090" s="2" t="s">
        <v>1035</v>
      </c>
      <c r="G3090" s="2" t="s">
        <v>157</v>
      </c>
      <c r="H3090" s="5">
        <v>9.14</v>
      </c>
      <c r="I3090" s="5">
        <v>2725.7399999999989</v>
      </c>
    </row>
    <row r="3091" spans="1:9" outlineLevel="1" x14ac:dyDescent="0.25">
      <c r="A3091" s="2" t="s">
        <v>650</v>
      </c>
      <c r="B3091" s="2" t="s">
        <v>1301</v>
      </c>
      <c r="C3091" s="2" t="s">
        <v>3</v>
      </c>
      <c r="D3091" s="2" t="s">
        <v>4</v>
      </c>
      <c r="E3091" s="2" t="s">
        <v>653</v>
      </c>
      <c r="F3091" s="2" t="s">
        <v>1035</v>
      </c>
      <c r="G3091" s="2" t="s">
        <v>157</v>
      </c>
      <c r="H3091" s="5">
        <v>76.91</v>
      </c>
      <c r="I3091" s="5">
        <v>2802.6499999999987</v>
      </c>
    </row>
    <row r="3092" spans="1:9" outlineLevel="1" x14ac:dyDescent="0.25">
      <c r="A3092" s="2" t="s">
        <v>650</v>
      </c>
      <c r="B3092" s="2" t="s">
        <v>1321</v>
      </c>
      <c r="C3092" s="2" t="s">
        <v>3</v>
      </c>
      <c r="D3092" s="2" t="s">
        <v>4</v>
      </c>
      <c r="E3092" s="2" t="s">
        <v>648</v>
      </c>
      <c r="F3092" s="2" t="s">
        <v>890</v>
      </c>
      <c r="G3092" s="2" t="s">
        <v>157</v>
      </c>
      <c r="H3092" s="5">
        <v>48.27</v>
      </c>
      <c r="I3092" s="5">
        <v>2850.9199999999987</v>
      </c>
    </row>
    <row r="3093" spans="1:9" outlineLevel="1" x14ac:dyDescent="0.25">
      <c r="A3093" s="2" t="s">
        <v>650</v>
      </c>
      <c r="B3093" s="2" t="s">
        <v>447</v>
      </c>
      <c r="C3093" s="2" t="s">
        <v>3</v>
      </c>
      <c r="D3093" s="2" t="s">
        <v>4</v>
      </c>
      <c r="E3093" s="2" t="s">
        <v>648</v>
      </c>
      <c r="F3093" s="2" t="s">
        <v>1351</v>
      </c>
      <c r="G3093" s="2" t="s">
        <v>157</v>
      </c>
      <c r="H3093" s="5">
        <v>100</v>
      </c>
      <c r="I3093" s="5">
        <v>2950.9199999999987</v>
      </c>
    </row>
    <row r="3094" spans="1:9" outlineLevel="1" x14ac:dyDescent="0.25">
      <c r="A3094" s="2" t="s">
        <v>650</v>
      </c>
      <c r="B3094" s="2" t="s">
        <v>453</v>
      </c>
      <c r="C3094" s="2" t="s">
        <v>3</v>
      </c>
      <c r="D3094" s="2" t="s">
        <v>4</v>
      </c>
      <c r="E3094" s="2" t="s">
        <v>1352</v>
      </c>
      <c r="F3094" s="2" t="s">
        <v>1353</v>
      </c>
      <c r="G3094" s="2" t="s">
        <v>157</v>
      </c>
      <c r="H3094" s="5">
        <v>119</v>
      </c>
      <c r="I3094" s="5">
        <v>3069.9199999999987</v>
      </c>
    </row>
    <row r="3095" spans="1:9" outlineLevel="1" x14ac:dyDescent="0.25">
      <c r="A3095" s="2" t="s">
        <v>650</v>
      </c>
      <c r="B3095" s="2" t="s">
        <v>457</v>
      </c>
      <c r="C3095" s="2" t="s">
        <v>3</v>
      </c>
      <c r="D3095" s="2" t="s">
        <v>4</v>
      </c>
      <c r="E3095" s="2" t="s">
        <v>1352</v>
      </c>
      <c r="F3095" s="2" t="s">
        <v>1353</v>
      </c>
      <c r="G3095" s="2" t="s">
        <v>157</v>
      </c>
      <c r="H3095" s="5">
        <v>60</v>
      </c>
      <c r="I3095" s="5">
        <v>3129.9199999999987</v>
      </c>
    </row>
    <row r="3096" spans="1:9" outlineLevel="1" x14ac:dyDescent="0.25">
      <c r="A3096" s="2" t="s">
        <v>650</v>
      </c>
      <c r="B3096" s="2" t="s">
        <v>1357</v>
      </c>
      <c r="C3096" s="2" t="s">
        <v>3</v>
      </c>
      <c r="D3096" s="2" t="s">
        <v>4</v>
      </c>
      <c r="E3096" s="2" t="s">
        <v>648</v>
      </c>
      <c r="F3096" s="2" t="s">
        <v>1361</v>
      </c>
      <c r="G3096" s="2" t="s">
        <v>157</v>
      </c>
      <c r="H3096" s="5">
        <v>14.94</v>
      </c>
      <c r="I3096" s="5">
        <v>3144.8599999999988</v>
      </c>
    </row>
    <row r="3097" spans="1:9" outlineLevel="1" x14ac:dyDescent="0.25">
      <c r="A3097" s="2" t="s">
        <v>650</v>
      </c>
      <c r="B3097" s="2" t="s">
        <v>1362</v>
      </c>
      <c r="C3097" s="2" t="s">
        <v>3</v>
      </c>
      <c r="D3097" s="2" t="s">
        <v>4</v>
      </c>
      <c r="E3097" s="2" t="s">
        <v>653</v>
      </c>
      <c r="F3097" s="2" t="s">
        <v>1035</v>
      </c>
      <c r="G3097" s="2" t="s">
        <v>157</v>
      </c>
      <c r="H3097" s="5">
        <v>105.85</v>
      </c>
      <c r="I3097" s="5">
        <v>3250.7099999999987</v>
      </c>
    </row>
    <row r="3098" spans="1:9" x14ac:dyDescent="0.25">
      <c r="H3098" s="6">
        <f>H3058+H3059+H3060+H3061+H3062+H3063+H3064+H3065+H3066+H3067+H3068+H3069+H3070+H3071+H3072+H3073+H3074+H3075+H3076+H3077+H3078+H3079+H3080+H3081+H3082+H3083+H3084+H3085+H3086+H3087+H3088+H3089+H3090+H3091+H3092+H3093+H3094+H3095+H3096+H3097</f>
        <v>3250.7099999999987</v>
      </c>
    </row>
    <row r="3100" spans="1:9" outlineLevel="1" x14ac:dyDescent="0.25">
      <c r="A3100" s="2" t="s">
        <v>686</v>
      </c>
      <c r="B3100" s="2" t="s">
        <v>683</v>
      </c>
      <c r="C3100" s="2" t="s">
        <v>3</v>
      </c>
      <c r="D3100" s="2" t="s">
        <v>4</v>
      </c>
      <c r="E3100" s="2" t="s">
        <v>684</v>
      </c>
      <c r="F3100" s="2" t="s">
        <v>685</v>
      </c>
      <c r="G3100" s="2" t="s">
        <v>157</v>
      </c>
      <c r="H3100" s="5">
        <v>59</v>
      </c>
      <c r="I3100" s="5">
        <v>59</v>
      </c>
    </row>
    <row r="3101" spans="1:9" outlineLevel="1" x14ac:dyDescent="0.25">
      <c r="A3101" s="2" t="s">
        <v>686</v>
      </c>
      <c r="B3101" s="2" t="s">
        <v>791</v>
      </c>
      <c r="C3101" s="2" t="s">
        <v>3</v>
      </c>
      <c r="D3101" s="2" t="s">
        <v>4</v>
      </c>
      <c r="E3101" s="2" t="s">
        <v>684</v>
      </c>
      <c r="F3101" s="2" t="s">
        <v>685</v>
      </c>
      <c r="G3101" s="2" t="s">
        <v>157</v>
      </c>
      <c r="H3101" s="5">
        <v>59</v>
      </c>
      <c r="I3101" s="5">
        <v>118</v>
      </c>
    </row>
    <row r="3102" spans="1:9" outlineLevel="1" x14ac:dyDescent="0.25">
      <c r="A3102" s="2" t="s">
        <v>686</v>
      </c>
      <c r="B3102" s="2" t="s">
        <v>898</v>
      </c>
      <c r="C3102" s="2" t="s">
        <v>3</v>
      </c>
      <c r="D3102" s="2" t="s">
        <v>4</v>
      </c>
      <c r="E3102" s="2" t="s">
        <v>684</v>
      </c>
      <c r="F3102" s="2" t="s">
        <v>685</v>
      </c>
      <c r="G3102" s="2" t="s">
        <v>157</v>
      </c>
      <c r="H3102" s="5">
        <v>59</v>
      </c>
      <c r="I3102" s="5">
        <v>177</v>
      </c>
    </row>
    <row r="3103" spans="1:9" outlineLevel="1" x14ac:dyDescent="0.25">
      <c r="A3103" s="2" t="s">
        <v>686</v>
      </c>
      <c r="B3103" s="2" t="s">
        <v>1047</v>
      </c>
      <c r="C3103" s="2" t="s">
        <v>3</v>
      </c>
      <c r="D3103" s="2" t="s">
        <v>4</v>
      </c>
      <c r="E3103" s="2" t="s">
        <v>4</v>
      </c>
      <c r="F3103" s="2" t="s">
        <v>1053</v>
      </c>
      <c r="G3103" s="2" t="s">
        <v>157</v>
      </c>
      <c r="H3103" s="5">
        <v>150</v>
      </c>
      <c r="I3103" s="5">
        <v>327</v>
      </c>
    </row>
    <row r="3104" spans="1:9" outlineLevel="1" x14ac:dyDescent="0.25">
      <c r="A3104" s="2" t="s">
        <v>686</v>
      </c>
      <c r="B3104" s="2" t="s">
        <v>285</v>
      </c>
      <c r="C3104" s="2" t="s">
        <v>3</v>
      </c>
      <c r="D3104" s="2" t="s">
        <v>4</v>
      </c>
      <c r="E3104" s="2" t="s">
        <v>954</v>
      </c>
      <c r="F3104" s="2" t="s">
        <v>1064</v>
      </c>
      <c r="G3104" s="2" t="s">
        <v>157</v>
      </c>
      <c r="H3104" s="5">
        <v>70</v>
      </c>
      <c r="I3104" s="5">
        <v>397</v>
      </c>
    </row>
    <row r="3105" spans="1:9" outlineLevel="1" x14ac:dyDescent="0.25">
      <c r="A3105" s="2" t="s">
        <v>686</v>
      </c>
      <c r="B3105" s="2" t="s">
        <v>318</v>
      </c>
      <c r="C3105" s="2" t="s">
        <v>3</v>
      </c>
      <c r="D3105" s="2" t="s">
        <v>4</v>
      </c>
      <c r="E3105" s="2" t="s">
        <v>954</v>
      </c>
      <c r="F3105" s="2" t="s">
        <v>1064</v>
      </c>
      <c r="G3105" s="2" t="s">
        <v>157</v>
      </c>
      <c r="H3105" s="5">
        <v>70</v>
      </c>
      <c r="I3105" s="5">
        <v>467</v>
      </c>
    </row>
    <row r="3106" spans="1:9" outlineLevel="1" x14ac:dyDescent="0.25">
      <c r="A3106" s="2" t="s">
        <v>686</v>
      </c>
      <c r="B3106" s="2" t="s">
        <v>1231</v>
      </c>
      <c r="C3106" s="2" t="s">
        <v>3</v>
      </c>
      <c r="D3106" s="2" t="s">
        <v>4</v>
      </c>
      <c r="E3106" s="2" t="s">
        <v>4</v>
      </c>
      <c r="F3106" s="2" t="s">
        <v>1064</v>
      </c>
      <c r="G3106" s="2" t="s">
        <v>157</v>
      </c>
      <c r="H3106" s="5">
        <v>70</v>
      </c>
      <c r="I3106" s="5">
        <v>537</v>
      </c>
    </row>
    <row r="3107" spans="1:9" outlineLevel="1" x14ac:dyDescent="0.25">
      <c r="A3107" s="2" t="s">
        <v>686</v>
      </c>
      <c r="B3107" s="2" t="s">
        <v>392</v>
      </c>
      <c r="C3107" s="2" t="s">
        <v>3</v>
      </c>
      <c r="D3107" s="2" t="s">
        <v>4</v>
      </c>
      <c r="E3107" s="2" t="s">
        <v>684</v>
      </c>
      <c r="F3107" s="2" t="s">
        <v>685</v>
      </c>
      <c r="G3107" s="2" t="s">
        <v>157</v>
      </c>
      <c r="H3107" s="5">
        <v>59</v>
      </c>
      <c r="I3107" s="5">
        <v>596</v>
      </c>
    </row>
    <row r="3108" spans="1:9" outlineLevel="1" x14ac:dyDescent="0.25">
      <c r="A3108" s="2" t="s">
        <v>686</v>
      </c>
      <c r="B3108" s="2" t="s">
        <v>409</v>
      </c>
      <c r="C3108" s="2" t="s">
        <v>3</v>
      </c>
      <c r="D3108" s="2" t="s">
        <v>4</v>
      </c>
      <c r="E3108" s="2" t="s">
        <v>954</v>
      </c>
      <c r="F3108" s="2" t="s">
        <v>1064</v>
      </c>
      <c r="G3108" s="2" t="s">
        <v>157</v>
      </c>
      <c r="H3108" s="5">
        <v>70</v>
      </c>
      <c r="I3108" s="5">
        <v>666</v>
      </c>
    </row>
    <row r="3109" spans="1:9" outlineLevel="1" x14ac:dyDescent="0.25">
      <c r="A3109" s="2" t="s">
        <v>686</v>
      </c>
      <c r="B3109" s="2" t="s">
        <v>1346</v>
      </c>
      <c r="C3109" s="2" t="s">
        <v>3</v>
      </c>
      <c r="D3109" s="2" t="s">
        <v>4</v>
      </c>
      <c r="E3109" s="2" t="s">
        <v>684</v>
      </c>
      <c r="F3109" s="2" t="s">
        <v>685</v>
      </c>
      <c r="G3109" s="2" t="s">
        <v>157</v>
      </c>
      <c r="H3109" s="5">
        <v>59</v>
      </c>
      <c r="I3109" s="5">
        <v>725</v>
      </c>
    </row>
    <row r="3110" spans="1:9" outlineLevel="1" x14ac:dyDescent="0.25">
      <c r="A3110" s="2" t="s">
        <v>686</v>
      </c>
      <c r="B3110" s="2" t="s">
        <v>457</v>
      </c>
      <c r="C3110" s="2" t="s">
        <v>3</v>
      </c>
      <c r="D3110" s="2" t="s">
        <v>4</v>
      </c>
      <c r="E3110" s="2" t="s">
        <v>954</v>
      </c>
      <c r="F3110" s="2" t="s">
        <v>1064</v>
      </c>
      <c r="G3110" s="2" t="s">
        <v>157</v>
      </c>
      <c r="H3110" s="5">
        <v>70</v>
      </c>
      <c r="I3110" s="5">
        <v>795</v>
      </c>
    </row>
    <row r="3111" spans="1:9" x14ac:dyDescent="0.25">
      <c r="H3111" s="6">
        <f>H3100+H3101+H3102+H3103+H3104+H3105+H3106+H3107+H3108+H3109+H3110</f>
        <v>795</v>
      </c>
    </row>
    <row r="3113" spans="1:9" outlineLevel="1" x14ac:dyDescent="0.25">
      <c r="A3113" s="2" t="s">
        <v>564</v>
      </c>
      <c r="B3113" s="2" t="s">
        <v>27</v>
      </c>
      <c r="C3113" s="2" t="s">
        <v>17</v>
      </c>
      <c r="D3113" s="2" t="s">
        <v>4</v>
      </c>
      <c r="E3113" s="2" t="s">
        <v>4</v>
      </c>
      <c r="F3113" s="2" t="s">
        <v>563</v>
      </c>
      <c r="G3113" s="2" t="s">
        <v>13</v>
      </c>
      <c r="H3113" s="5">
        <v>-283.61</v>
      </c>
      <c r="I3113" s="5">
        <v>-283.61</v>
      </c>
    </row>
    <row r="3114" spans="1:9" x14ac:dyDescent="0.25">
      <c r="H3114" s="6">
        <f>H3113</f>
        <v>-283.61</v>
      </c>
    </row>
    <row r="3116" spans="1:9" outlineLevel="1" x14ac:dyDescent="0.25">
      <c r="A3116" s="2" t="s">
        <v>23</v>
      </c>
      <c r="B3116" s="2" t="s">
        <v>15</v>
      </c>
      <c r="C3116" s="2" t="s">
        <v>3</v>
      </c>
      <c r="D3116" s="2" t="s">
        <v>4</v>
      </c>
      <c r="E3116" s="2" t="s">
        <v>21</v>
      </c>
      <c r="F3116" s="2" t="s">
        <v>22</v>
      </c>
      <c r="G3116" s="2" t="s">
        <v>13</v>
      </c>
      <c r="H3116" s="5">
        <v>446.06</v>
      </c>
      <c r="I3116" s="5">
        <v>446.06</v>
      </c>
    </row>
    <row r="3117" spans="1:9" outlineLevel="1" x14ac:dyDescent="0.25">
      <c r="A3117" s="2" t="s">
        <v>23</v>
      </c>
      <c r="B3117" s="2" t="s">
        <v>264</v>
      </c>
      <c r="C3117" s="2" t="s">
        <v>3</v>
      </c>
      <c r="D3117" s="2" t="s">
        <v>4</v>
      </c>
      <c r="E3117" s="2" t="s">
        <v>21</v>
      </c>
      <c r="F3117" s="2" t="s">
        <v>268</v>
      </c>
      <c r="G3117" s="2" t="s">
        <v>13</v>
      </c>
      <c r="H3117" s="5">
        <v>446.06</v>
      </c>
      <c r="I3117" s="5">
        <v>892.12</v>
      </c>
    </row>
    <row r="3118" spans="1:9" outlineLevel="1" x14ac:dyDescent="0.25">
      <c r="A3118" s="2" t="s">
        <v>23</v>
      </c>
      <c r="B3118" s="2" t="s">
        <v>16</v>
      </c>
      <c r="C3118" s="2" t="s">
        <v>3</v>
      </c>
      <c r="D3118" s="2" t="s">
        <v>4</v>
      </c>
      <c r="E3118" s="2" t="s">
        <v>21</v>
      </c>
      <c r="F3118" s="2" t="s">
        <v>22</v>
      </c>
      <c r="G3118" s="2" t="s">
        <v>0</v>
      </c>
      <c r="H3118" s="5">
        <v>16.440000000000001</v>
      </c>
      <c r="I3118" s="5">
        <v>908.56000000000006</v>
      </c>
    </row>
    <row r="3119" spans="1:9" outlineLevel="1" x14ac:dyDescent="0.25">
      <c r="A3119" s="2" t="s">
        <v>23</v>
      </c>
      <c r="B3119" s="2" t="s">
        <v>314</v>
      </c>
      <c r="C3119" s="2" t="s">
        <v>3</v>
      </c>
      <c r="D3119" s="2" t="s">
        <v>4</v>
      </c>
      <c r="E3119" s="2" t="s">
        <v>21</v>
      </c>
      <c r="F3119" s="2" t="s">
        <v>316</v>
      </c>
      <c r="G3119" s="2" t="s">
        <v>13</v>
      </c>
      <c r="H3119" s="5">
        <v>16.440000000000001</v>
      </c>
      <c r="I3119" s="5">
        <v>925.00000000000011</v>
      </c>
    </row>
    <row r="3120" spans="1:9" outlineLevel="1" x14ac:dyDescent="0.25">
      <c r="A3120" s="2" t="s">
        <v>23</v>
      </c>
      <c r="B3120" s="2" t="s">
        <v>24</v>
      </c>
      <c r="C3120" s="2" t="s">
        <v>3</v>
      </c>
      <c r="D3120" s="2" t="s">
        <v>4</v>
      </c>
      <c r="E3120" s="2" t="s">
        <v>21</v>
      </c>
      <c r="F3120" s="2" t="s">
        <v>22</v>
      </c>
      <c r="G3120" s="2" t="s">
        <v>0</v>
      </c>
      <c r="H3120" s="5">
        <v>250</v>
      </c>
      <c r="I3120" s="5">
        <v>1175</v>
      </c>
    </row>
    <row r="3121" spans="1:9" outlineLevel="1" x14ac:dyDescent="0.25">
      <c r="A3121" s="2" t="s">
        <v>23</v>
      </c>
      <c r="B3121" s="2" t="s">
        <v>367</v>
      </c>
      <c r="C3121" s="2" t="s">
        <v>3</v>
      </c>
      <c r="D3121" s="2" t="s">
        <v>4</v>
      </c>
      <c r="E3121" s="2" t="s">
        <v>21</v>
      </c>
      <c r="F3121" s="2" t="s">
        <v>368</v>
      </c>
      <c r="G3121" s="2" t="s">
        <v>13</v>
      </c>
      <c r="H3121" s="5">
        <v>250</v>
      </c>
      <c r="I3121" s="5">
        <v>1425</v>
      </c>
    </row>
    <row r="3122" spans="1:9" outlineLevel="1" x14ac:dyDescent="0.25">
      <c r="A3122" s="2" t="s">
        <v>23</v>
      </c>
      <c r="B3122" s="2" t="s">
        <v>25</v>
      </c>
      <c r="C3122" s="2" t="s">
        <v>3</v>
      </c>
      <c r="D3122" s="2" t="s">
        <v>4</v>
      </c>
      <c r="E3122" s="2" t="s">
        <v>21</v>
      </c>
      <c r="F3122" s="2" t="s">
        <v>22</v>
      </c>
      <c r="G3122" s="2" t="s">
        <v>0</v>
      </c>
      <c r="H3122" s="5">
        <v>297.67</v>
      </c>
      <c r="I3122" s="5">
        <v>1722.67</v>
      </c>
    </row>
    <row r="3123" spans="1:9" outlineLevel="1" x14ac:dyDescent="0.25">
      <c r="A3123" s="2" t="s">
        <v>23</v>
      </c>
      <c r="B3123" s="2" t="s">
        <v>467</v>
      </c>
      <c r="C3123" s="2" t="s">
        <v>3</v>
      </c>
      <c r="D3123" s="2" t="s">
        <v>4</v>
      </c>
      <c r="E3123" s="2" t="s">
        <v>21</v>
      </c>
      <c r="F3123" s="2" t="s">
        <v>468</v>
      </c>
      <c r="G3123" s="2" t="s">
        <v>13</v>
      </c>
      <c r="H3123" s="5">
        <v>297.67</v>
      </c>
      <c r="I3123" s="5">
        <v>2020.3400000000001</v>
      </c>
    </row>
    <row r="3124" spans="1:9" outlineLevel="1" x14ac:dyDescent="0.25">
      <c r="A3124" s="2" t="s">
        <v>23</v>
      </c>
      <c r="B3124" s="2" t="s">
        <v>26</v>
      </c>
      <c r="C3124" s="2" t="s">
        <v>3</v>
      </c>
      <c r="D3124" s="2" t="s">
        <v>4</v>
      </c>
      <c r="E3124" s="2" t="s">
        <v>21</v>
      </c>
      <c r="F3124" s="2" t="s">
        <v>22</v>
      </c>
      <c r="G3124" s="2" t="s">
        <v>0</v>
      </c>
      <c r="H3124" s="5">
        <v>39.68</v>
      </c>
      <c r="I3124" s="5">
        <v>2060.02</v>
      </c>
    </row>
    <row r="3125" spans="1:9" outlineLevel="1" x14ac:dyDescent="0.25">
      <c r="A3125" s="2" t="s">
        <v>23</v>
      </c>
      <c r="B3125" s="2" t="s">
        <v>536</v>
      </c>
      <c r="C3125" s="2" t="s">
        <v>3</v>
      </c>
      <c r="D3125" s="2" t="s">
        <v>4</v>
      </c>
      <c r="E3125" s="2" t="s">
        <v>21</v>
      </c>
      <c r="F3125" s="2" t="s">
        <v>538</v>
      </c>
      <c r="G3125" s="2" t="s">
        <v>13</v>
      </c>
      <c r="H3125" s="5">
        <v>39.68</v>
      </c>
      <c r="I3125" s="5">
        <v>2099.6999999999998</v>
      </c>
    </row>
    <row r="3126" spans="1:9" outlineLevel="1" x14ac:dyDescent="0.25">
      <c r="A3126" s="2" t="s">
        <v>23</v>
      </c>
      <c r="B3126" s="2" t="s">
        <v>27</v>
      </c>
      <c r="C3126" s="2" t="s">
        <v>3</v>
      </c>
      <c r="D3126" s="2" t="s">
        <v>4</v>
      </c>
      <c r="E3126" s="2" t="s">
        <v>21</v>
      </c>
      <c r="F3126" s="2" t="s">
        <v>22</v>
      </c>
      <c r="G3126" s="2" t="s">
        <v>0</v>
      </c>
      <c r="H3126" s="5">
        <v>500</v>
      </c>
      <c r="I3126" s="5">
        <v>2599.6999999999998</v>
      </c>
    </row>
    <row r="3127" spans="1:9" outlineLevel="1" x14ac:dyDescent="0.25">
      <c r="A3127" s="2" t="s">
        <v>23</v>
      </c>
      <c r="B3127" s="2" t="s">
        <v>565</v>
      </c>
      <c r="C3127" s="2" t="s">
        <v>3</v>
      </c>
      <c r="D3127" s="2" t="s">
        <v>4</v>
      </c>
      <c r="E3127" s="2" t="s">
        <v>21</v>
      </c>
      <c r="F3127" s="2" t="s">
        <v>567</v>
      </c>
      <c r="G3127" s="2" t="s">
        <v>13</v>
      </c>
      <c r="H3127" s="5">
        <v>500</v>
      </c>
      <c r="I3127" s="5">
        <v>3099.7</v>
      </c>
    </row>
    <row r="3128" spans="1:9" x14ac:dyDescent="0.25">
      <c r="H3128" s="6">
        <f>H3116+H3117+H3118+H3119+H3120+H3121+H3122+H3123+H3124+H3125+H3126+H3127</f>
        <v>3099.7</v>
      </c>
    </row>
    <row r="3130" spans="1:9" outlineLevel="1" x14ac:dyDescent="0.25">
      <c r="A3130" s="2" t="s">
        <v>364</v>
      </c>
      <c r="B3130" s="2" t="s">
        <v>894</v>
      </c>
      <c r="C3130" s="2" t="s">
        <v>3</v>
      </c>
      <c r="D3130" s="2" t="s">
        <v>4</v>
      </c>
      <c r="E3130" s="2" t="s">
        <v>896</v>
      </c>
      <c r="F3130" s="2" t="s">
        <v>897</v>
      </c>
      <c r="G3130" s="2" t="s">
        <v>157</v>
      </c>
      <c r="H3130" s="5">
        <v>41.68</v>
      </c>
      <c r="I3130" s="5">
        <v>41.68</v>
      </c>
    </row>
    <row r="3131" spans="1:9" outlineLevel="1" x14ac:dyDescent="0.25">
      <c r="A3131" s="2" t="s">
        <v>364</v>
      </c>
      <c r="B3131" s="2" t="s">
        <v>977</v>
      </c>
      <c r="C3131" s="2" t="s">
        <v>3</v>
      </c>
      <c r="D3131" s="2" t="s">
        <v>4</v>
      </c>
      <c r="E3131" s="2" t="s">
        <v>978</v>
      </c>
      <c r="F3131" s="2" t="s">
        <v>979</v>
      </c>
      <c r="G3131" s="2" t="s">
        <v>157</v>
      </c>
      <c r="H3131" s="5">
        <v>519.25</v>
      </c>
      <c r="I3131" s="5">
        <v>560.92999999999995</v>
      </c>
    </row>
    <row r="3132" spans="1:9" outlineLevel="1" x14ac:dyDescent="0.25">
      <c r="A3132" s="2" t="s">
        <v>364</v>
      </c>
      <c r="B3132" s="2" t="s">
        <v>24</v>
      </c>
      <c r="C3132" s="2" t="s">
        <v>17</v>
      </c>
      <c r="D3132" s="2" t="s">
        <v>4</v>
      </c>
      <c r="E3132" s="2" t="s">
        <v>4</v>
      </c>
      <c r="F3132" s="2" t="s">
        <v>363</v>
      </c>
      <c r="G3132" s="2" t="s">
        <v>13</v>
      </c>
      <c r="H3132" s="5">
        <v>-926</v>
      </c>
      <c r="I3132" s="5">
        <v>-365.07000000000005</v>
      </c>
    </row>
    <row r="3133" spans="1:9" outlineLevel="1" x14ac:dyDescent="0.25">
      <c r="A3133" s="2" t="s">
        <v>364</v>
      </c>
      <c r="B3133" s="2" t="s">
        <v>1344</v>
      </c>
      <c r="C3133" s="2" t="s">
        <v>3</v>
      </c>
      <c r="D3133" s="2" t="s">
        <v>4</v>
      </c>
      <c r="E3133" s="2" t="s">
        <v>572</v>
      </c>
      <c r="F3133" s="2" t="s">
        <v>1345</v>
      </c>
      <c r="G3133" s="2" t="s">
        <v>157</v>
      </c>
      <c r="H3133" s="5">
        <v>139</v>
      </c>
      <c r="I3133" s="5">
        <v>-226.07000000000005</v>
      </c>
    </row>
    <row r="3134" spans="1:9" x14ac:dyDescent="0.25">
      <c r="H3134" s="6">
        <f>H3130+H3131+H3132+H3133</f>
        <v>-226.07000000000005</v>
      </c>
    </row>
    <row r="3136" spans="1:9" outlineLevel="1" x14ac:dyDescent="0.25">
      <c r="A3136" s="2" t="s">
        <v>610</v>
      </c>
      <c r="B3136" s="2" t="s">
        <v>602</v>
      </c>
      <c r="C3136" s="2" t="s">
        <v>3</v>
      </c>
      <c r="D3136" s="2" t="s">
        <v>4</v>
      </c>
      <c r="E3136" s="2" t="s">
        <v>608</v>
      </c>
      <c r="F3136" s="2" t="s">
        <v>609</v>
      </c>
      <c r="G3136" s="2" t="s">
        <v>157</v>
      </c>
      <c r="H3136" s="5">
        <v>52</v>
      </c>
      <c r="I3136" s="5">
        <v>52</v>
      </c>
    </row>
    <row r="3137" spans="1:9" outlineLevel="1" x14ac:dyDescent="0.25">
      <c r="A3137" s="2" t="s">
        <v>610</v>
      </c>
      <c r="B3137" s="2" t="s">
        <v>701</v>
      </c>
      <c r="C3137" s="2" t="s">
        <v>3</v>
      </c>
      <c r="D3137" s="2" t="s">
        <v>4</v>
      </c>
      <c r="E3137" s="2" t="s">
        <v>608</v>
      </c>
      <c r="F3137" s="2" t="s">
        <v>609</v>
      </c>
      <c r="G3137" s="2" t="s">
        <v>157</v>
      </c>
      <c r="H3137" s="5">
        <v>52</v>
      </c>
      <c r="I3137" s="5">
        <v>104</v>
      </c>
    </row>
    <row r="3138" spans="1:9" outlineLevel="1" x14ac:dyDescent="0.25">
      <c r="A3138" s="2" t="s">
        <v>610</v>
      </c>
      <c r="B3138" s="2" t="s">
        <v>752</v>
      </c>
      <c r="C3138" s="2" t="s">
        <v>3</v>
      </c>
      <c r="D3138" s="2" t="s">
        <v>4</v>
      </c>
      <c r="E3138" s="2" t="s">
        <v>608</v>
      </c>
      <c r="F3138" s="2" t="s">
        <v>609</v>
      </c>
      <c r="G3138" s="2" t="s">
        <v>157</v>
      </c>
      <c r="H3138" s="5">
        <v>52</v>
      </c>
      <c r="I3138" s="5">
        <v>156</v>
      </c>
    </row>
    <row r="3139" spans="1:9" outlineLevel="1" x14ac:dyDescent="0.25">
      <c r="A3139" s="2" t="s">
        <v>610</v>
      </c>
      <c r="B3139" s="2" t="s">
        <v>171</v>
      </c>
      <c r="C3139" s="2" t="s">
        <v>3</v>
      </c>
      <c r="D3139" s="2" t="s">
        <v>4</v>
      </c>
      <c r="E3139" s="2" t="s">
        <v>608</v>
      </c>
      <c r="F3139" s="2" t="s">
        <v>609</v>
      </c>
      <c r="G3139" s="2" t="s">
        <v>157</v>
      </c>
      <c r="H3139" s="5">
        <v>52</v>
      </c>
      <c r="I3139" s="5">
        <v>208</v>
      </c>
    </row>
    <row r="3140" spans="1:9" outlineLevel="1" x14ac:dyDescent="0.25">
      <c r="A3140" s="2" t="s">
        <v>610</v>
      </c>
      <c r="B3140" s="2" t="s">
        <v>14</v>
      </c>
      <c r="C3140" s="2" t="s">
        <v>3</v>
      </c>
      <c r="D3140" s="2" t="s">
        <v>4</v>
      </c>
      <c r="E3140" s="2" t="s">
        <v>608</v>
      </c>
      <c r="F3140" s="2" t="s">
        <v>609</v>
      </c>
      <c r="G3140" s="2" t="s">
        <v>157</v>
      </c>
      <c r="H3140" s="5">
        <v>52</v>
      </c>
      <c r="I3140" s="5">
        <v>260</v>
      </c>
    </row>
    <row r="3141" spans="1:9" outlineLevel="1" x14ac:dyDescent="0.25">
      <c r="A3141" s="2" t="s">
        <v>610</v>
      </c>
      <c r="B3141" s="2" t="s">
        <v>15</v>
      </c>
      <c r="C3141" s="2" t="s">
        <v>3</v>
      </c>
      <c r="D3141" s="2" t="s">
        <v>4</v>
      </c>
      <c r="E3141" s="2" t="s">
        <v>608</v>
      </c>
      <c r="F3141" s="2" t="s">
        <v>609</v>
      </c>
      <c r="G3141" s="2" t="s">
        <v>157</v>
      </c>
      <c r="H3141" s="5">
        <v>52</v>
      </c>
      <c r="I3141" s="5">
        <v>312</v>
      </c>
    </row>
    <row r="3142" spans="1:9" outlineLevel="1" x14ac:dyDescent="0.25">
      <c r="A3142" s="2" t="s">
        <v>610</v>
      </c>
      <c r="B3142" s="2" t="s">
        <v>269</v>
      </c>
      <c r="C3142" s="2" t="s">
        <v>3</v>
      </c>
      <c r="D3142" s="2" t="s">
        <v>4</v>
      </c>
      <c r="E3142" s="2" t="s">
        <v>1002</v>
      </c>
      <c r="F3142" s="2" t="s">
        <v>1003</v>
      </c>
      <c r="G3142" s="2" t="s">
        <v>157</v>
      </c>
      <c r="H3142" s="5">
        <v>49.96</v>
      </c>
      <c r="I3142" s="5">
        <v>361.96</v>
      </c>
    </row>
    <row r="3143" spans="1:9" outlineLevel="1" x14ac:dyDescent="0.25">
      <c r="A3143" s="2" t="s">
        <v>610</v>
      </c>
      <c r="B3143" s="2" t="s">
        <v>300</v>
      </c>
      <c r="C3143" s="2" t="s">
        <v>3</v>
      </c>
      <c r="D3143" s="2" t="s">
        <v>4</v>
      </c>
      <c r="E3143" s="2" t="s">
        <v>608</v>
      </c>
      <c r="F3143" s="2" t="s">
        <v>609</v>
      </c>
      <c r="G3143" s="2" t="s">
        <v>157</v>
      </c>
      <c r="H3143" s="5">
        <v>52</v>
      </c>
      <c r="I3143" s="5">
        <v>413.96</v>
      </c>
    </row>
    <row r="3144" spans="1:9" ht="57" outlineLevel="1" x14ac:dyDescent="0.25">
      <c r="A3144" s="2" t="s">
        <v>610</v>
      </c>
      <c r="B3144" s="2" t="s">
        <v>1152</v>
      </c>
      <c r="C3144" s="2" t="s">
        <v>3</v>
      </c>
      <c r="D3144" s="2" t="s">
        <v>4</v>
      </c>
      <c r="E3144" s="2" t="s">
        <v>608</v>
      </c>
      <c r="F3144" s="2" t="s">
        <v>1411</v>
      </c>
      <c r="G3144" s="2" t="s">
        <v>157</v>
      </c>
      <c r="H3144" s="5">
        <v>1390.5</v>
      </c>
      <c r="I3144" s="5">
        <v>1804.46</v>
      </c>
    </row>
    <row r="3145" spans="1:9" outlineLevel="1" x14ac:dyDescent="0.25">
      <c r="A3145" s="2" t="s">
        <v>610</v>
      </c>
      <c r="B3145" s="2" t="s">
        <v>1152</v>
      </c>
      <c r="C3145" s="2" t="s">
        <v>3</v>
      </c>
      <c r="D3145" s="2" t="s">
        <v>4</v>
      </c>
      <c r="E3145" s="2" t="s">
        <v>608</v>
      </c>
      <c r="F3145" s="2" t="s">
        <v>609</v>
      </c>
      <c r="G3145" s="2" t="s">
        <v>157</v>
      </c>
      <c r="H3145" s="5">
        <v>1390.5</v>
      </c>
      <c r="I3145" s="5">
        <v>3194.96</v>
      </c>
    </row>
    <row r="3146" spans="1:9" outlineLevel="1" x14ac:dyDescent="0.25">
      <c r="A3146" s="2" t="s">
        <v>610</v>
      </c>
      <c r="B3146" s="2" t="s">
        <v>335</v>
      </c>
      <c r="C3146" s="2" t="s">
        <v>3</v>
      </c>
      <c r="D3146" s="2" t="s">
        <v>4</v>
      </c>
      <c r="E3146" s="2" t="s">
        <v>608</v>
      </c>
      <c r="F3146" s="2" t="s">
        <v>609</v>
      </c>
      <c r="G3146" s="2" t="s">
        <v>157</v>
      </c>
      <c r="H3146" s="5">
        <v>52</v>
      </c>
      <c r="I3146" s="5">
        <v>3246.96</v>
      </c>
    </row>
    <row r="3147" spans="1:9" outlineLevel="1" x14ac:dyDescent="0.25">
      <c r="A3147" s="2" t="s">
        <v>610</v>
      </c>
      <c r="B3147" s="2" t="s">
        <v>1262</v>
      </c>
      <c r="C3147" s="2" t="s">
        <v>3</v>
      </c>
      <c r="D3147" s="2" t="s">
        <v>4</v>
      </c>
      <c r="E3147" s="2" t="s">
        <v>608</v>
      </c>
      <c r="F3147" s="2" t="s">
        <v>609</v>
      </c>
      <c r="G3147" s="2" t="s">
        <v>157</v>
      </c>
      <c r="H3147" s="5">
        <v>57</v>
      </c>
      <c r="I3147" s="5">
        <v>3303.96</v>
      </c>
    </row>
    <row r="3148" spans="1:9" outlineLevel="1" x14ac:dyDescent="0.25">
      <c r="A3148" s="2" t="s">
        <v>610</v>
      </c>
      <c r="B3148" s="2" t="s">
        <v>409</v>
      </c>
      <c r="C3148" s="2" t="s">
        <v>3</v>
      </c>
      <c r="D3148" s="2" t="s">
        <v>4</v>
      </c>
      <c r="E3148" s="2" t="s">
        <v>4</v>
      </c>
      <c r="F3148" s="2" t="s">
        <v>1281</v>
      </c>
      <c r="G3148" s="2" t="s">
        <v>157</v>
      </c>
      <c r="H3148" s="5">
        <v>527.46</v>
      </c>
      <c r="I3148" s="5">
        <v>3831.42</v>
      </c>
    </row>
    <row r="3149" spans="1:9" outlineLevel="1" x14ac:dyDescent="0.25">
      <c r="A3149" s="2" t="s">
        <v>610</v>
      </c>
      <c r="B3149" s="2" t="s">
        <v>428</v>
      </c>
      <c r="C3149" s="2" t="s">
        <v>3</v>
      </c>
      <c r="D3149" s="2" t="s">
        <v>4</v>
      </c>
      <c r="E3149" s="2" t="s">
        <v>608</v>
      </c>
      <c r="F3149" s="2" t="s">
        <v>609</v>
      </c>
      <c r="G3149" s="2" t="s">
        <v>157</v>
      </c>
      <c r="H3149" s="5">
        <v>57</v>
      </c>
      <c r="I3149" s="5">
        <v>3888.42</v>
      </c>
    </row>
    <row r="3150" spans="1:9" x14ac:dyDescent="0.25">
      <c r="H3150" s="6">
        <f>H3136+H3137+H3138+H3139+H3140+H3141+H3142+H3143+H3144+H3145+H3146+H3147+H3148+H3149</f>
        <v>3888.42</v>
      </c>
    </row>
    <row r="3152" spans="1:9" outlineLevel="1" x14ac:dyDescent="0.25">
      <c r="A3152" s="2" t="s">
        <v>1299</v>
      </c>
      <c r="B3152" s="2" t="s">
        <v>1297</v>
      </c>
      <c r="C3152" s="2" t="s">
        <v>3</v>
      </c>
      <c r="D3152" s="2" t="s">
        <v>4</v>
      </c>
      <c r="E3152" s="2" t="s">
        <v>653</v>
      </c>
      <c r="F3152" s="2" t="s">
        <v>4</v>
      </c>
      <c r="G3152" s="2" t="s">
        <v>157</v>
      </c>
      <c r="H3152" s="5">
        <v>33.5</v>
      </c>
      <c r="I3152" s="5">
        <v>33.5</v>
      </c>
    </row>
    <row r="3153" spans="1:9" x14ac:dyDescent="0.25">
      <c r="H3153" s="6">
        <f>H3152</f>
        <v>33.5</v>
      </c>
    </row>
    <row r="3155" spans="1:9" outlineLevel="1" x14ac:dyDescent="0.25">
      <c r="A3155" s="2" t="s">
        <v>613</v>
      </c>
      <c r="B3155" s="2" t="s">
        <v>602</v>
      </c>
      <c r="C3155" s="2" t="s">
        <v>3</v>
      </c>
      <c r="D3155" s="2" t="s">
        <v>4</v>
      </c>
      <c r="E3155" s="2" t="s">
        <v>611</v>
      </c>
      <c r="F3155" s="2" t="s">
        <v>612</v>
      </c>
      <c r="G3155" s="2" t="s">
        <v>157</v>
      </c>
      <c r="H3155" s="5">
        <v>119</v>
      </c>
      <c r="I3155" s="5">
        <v>119</v>
      </c>
    </row>
    <row r="3156" spans="1:9" outlineLevel="1" x14ac:dyDescent="0.25">
      <c r="A3156" s="2" t="s">
        <v>613</v>
      </c>
      <c r="B3156" s="2" t="s">
        <v>701</v>
      </c>
      <c r="C3156" s="2" t="s">
        <v>3</v>
      </c>
      <c r="D3156" s="2" t="s">
        <v>4</v>
      </c>
      <c r="E3156" s="2" t="s">
        <v>611</v>
      </c>
      <c r="F3156" s="2" t="s">
        <v>612</v>
      </c>
      <c r="G3156" s="2" t="s">
        <v>157</v>
      </c>
      <c r="H3156" s="5">
        <v>119</v>
      </c>
      <c r="I3156" s="5">
        <v>238</v>
      </c>
    </row>
    <row r="3157" spans="1:9" outlineLevel="1" x14ac:dyDescent="0.25">
      <c r="A3157" s="2" t="s">
        <v>613</v>
      </c>
      <c r="B3157" s="2" t="s">
        <v>752</v>
      </c>
      <c r="C3157" s="2" t="s">
        <v>3</v>
      </c>
      <c r="D3157" s="2" t="s">
        <v>4</v>
      </c>
      <c r="E3157" s="2" t="s">
        <v>611</v>
      </c>
      <c r="F3157" s="2" t="s">
        <v>612</v>
      </c>
      <c r="G3157" s="2" t="s">
        <v>157</v>
      </c>
      <c r="H3157" s="5">
        <v>119</v>
      </c>
      <c r="I3157" s="5">
        <v>357</v>
      </c>
    </row>
    <row r="3158" spans="1:9" outlineLevel="1" x14ac:dyDescent="0.25">
      <c r="A3158" s="2" t="s">
        <v>613</v>
      </c>
      <c r="B3158" s="2" t="s">
        <v>171</v>
      </c>
      <c r="C3158" s="2" t="s">
        <v>3</v>
      </c>
      <c r="D3158" s="2" t="s">
        <v>4</v>
      </c>
      <c r="E3158" s="2" t="s">
        <v>611</v>
      </c>
      <c r="F3158" s="2" t="s">
        <v>612</v>
      </c>
      <c r="G3158" s="2" t="s">
        <v>157</v>
      </c>
      <c r="H3158" s="5">
        <v>119</v>
      </c>
      <c r="I3158" s="5">
        <v>476</v>
      </c>
    </row>
    <row r="3159" spans="1:9" outlineLevel="1" x14ac:dyDescent="0.25">
      <c r="A3159" s="2" t="s">
        <v>613</v>
      </c>
      <c r="B3159" s="2" t="s">
        <v>14</v>
      </c>
      <c r="C3159" s="2" t="s">
        <v>3</v>
      </c>
      <c r="D3159" s="2" t="s">
        <v>4</v>
      </c>
      <c r="E3159" s="2" t="s">
        <v>611</v>
      </c>
      <c r="F3159" s="2" t="s">
        <v>612</v>
      </c>
      <c r="G3159" s="2" t="s">
        <v>157</v>
      </c>
      <c r="H3159" s="5">
        <v>119</v>
      </c>
      <c r="I3159" s="5">
        <v>595</v>
      </c>
    </row>
    <row r="3160" spans="1:9" outlineLevel="1" x14ac:dyDescent="0.25">
      <c r="A3160" s="2" t="s">
        <v>613</v>
      </c>
      <c r="B3160" s="2" t="s">
        <v>15</v>
      </c>
      <c r="C3160" s="2" t="s">
        <v>3</v>
      </c>
      <c r="D3160" s="2" t="s">
        <v>4</v>
      </c>
      <c r="E3160" s="2" t="s">
        <v>611</v>
      </c>
      <c r="F3160" s="2" t="s">
        <v>612</v>
      </c>
      <c r="G3160" s="2" t="s">
        <v>157</v>
      </c>
      <c r="H3160" s="5">
        <v>119</v>
      </c>
      <c r="I3160" s="5">
        <v>714</v>
      </c>
    </row>
    <row r="3161" spans="1:9" outlineLevel="1" x14ac:dyDescent="0.25">
      <c r="A3161" s="2" t="s">
        <v>613</v>
      </c>
      <c r="B3161" s="2" t="s">
        <v>15</v>
      </c>
      <c r="C3161" s="2" t="s">
        <v>3</v>
      </c>
      <c r="D3161" s="2" t="s">
        <v>4</v>
      </c>
      <c r="E3161" s="2" t="s">
        <v>983</v>
      </c>
      <c r="F3161" s="2" t="s">
        <v>984</v>
      </c>
      <c r="G3161" s="2" t="s">
        <v>157</v>
      </c>
      <c r="H3161" s="5">
        <v>14.36</v>
      </c>
      <c r="I3161" s="5">
        <v>728.36</v>
      </c>
    </row>
    <row r="3162" spans="1:9" outlineLevel="1" x14ac:dyDescent="0.25">
      <c r="A3162" s="2" t="s">
        <v>613</v>
      </c>
      <c r="B3162" s="2" t="s">
        <v>15</v>
      </c>
      <c r="C3162" s="2" t="s">
        <v>3</v>
      </c>
      <c r="D3162" s="2" t="s">
        <v>4</v>
      </c>
      <c r="E3162" s="2" t="s">
        <v>987</v>
      </c>
      <c r="F3162" s="2" t="s">
        <v>988</v>
      </c>
      <c r="G3162" s="2" t="s">
        <v>157</v>
      </c>
      <c r="H3162" s="5">
        <v>1.62</v>
      </c>
      <c r="I3162" s="5">
        <v>729.98</v>
      </c>
    </row>
    <row r="3163" spans="1:9" outlineLevel="1" x14ac:dyDescent="0.25">
      <c r="A3163" s="2" t="s">
        <v>613</v>
      </c>
      <c r="B3163" s="2" t="s">
        <v>1027</v>
      </c>
      <c r="C3163" s="2" t="s">
        <v>3</v>
      </c>
      <c r="D3163" s="2" t="s">
        <v>4</v>
      </c>
      <c r="E3163" s="2" t="s">
        <v>1032</v>
      </c>
      <c r="F3163" s="2" t="s">
        <v>1033</v>
      </c>
      <c r="G3163" s="2" t="s">
        <v>157</v>
      </c>
      <c r="H3163" s="5">
        <v>192</v>
      </c>
      <c r="I3163" s="5">
        <v>921.98</v>
      </c>
    </row>
    <row r="3164" spans="1:9" outlineLevel="1" x14ac:dyDescent="0.25">
      <c r="A3164" s="2" t="s">
        <v>613</v>
      </c>
      <c r="B3164" s="2" t="s">
        <v>300</v>
      </c>
      <c r="C3164" s="2" t="s">
        <v>3</v>
      </c>
      <c r="D3164" s="2" t="s">
        <v>4</v>
      </c>
      <c r="E3164" s="2" t="s">
        <v>987</v>
      </c>
      <c r="F3164" s="2" t="s">
        <v>988</v>
      </c>
      <c r="G3164" s="2" t="s">
        <v>157</v>
      </c>
      <c r="H3164" s="5">
        <v>25.2</v>
      </c>
      <c r="I3164" s="5">
        <v>947.18000000000006</v>
      </c>
    </row>
    <row r="3165" spans="1:9" outlineLevel="1" x14ac:dyDescent="0.25">
      <c r="A3165" s="2" t="s">
        <v>613</v>
      </c>
      <c r="B3165" s="2" t="s">
        <v>300</v>
      </c>
      <c r="C3165" s="2" t="s">
        <v>3</v>
      </c>
      <c r="D3165" s="2" t="s">
        <v>4</v>
      </c>
      <c r="E3165" s="2" t="s">
        <v>983</v>
      </c>
      <c r="F3165" s="2" t="s">
        <v>984</v>
      </c>
      <c r="G3165" s="2" t="s">
        <v>157</v>
      </c>
      <c r="H3165" s="5">
        <v>26.1</v>
      </c>
      <c r="I3165" s="5">
        <v>973.28000000000009</v>
      </c>
    </row>
    <row r="3166" spans="1:9" outlineLevel="1" x14ac:dyDescent="0.25">
      <c r="A3166" s="2" t="s">
        <v>613</v>
      </c>
      <c r="B3166" s="2" t="s">
        <v>300</v>
      </c>
      <c r="C3166" s="2" t="s">
        <v>3</v>
      </c>
      <c r="D3166" s="2" t="s">
        <v>4</v>
      </c>
      <c r="E3166" s="2" t="s">
        <v>611</v>
      </c>
      <c r="F3166" s="2" t="s">
        <v>612</v>
      </c>
      <c r="G3166" s="2" t="s">
        <v>157</v>
      </c>
      <c r="H3166" s="5">
        <v>119</v>
      </c>
      <c r="I3166" s="5">
        <v>1092.2800000000002</v>
      </c>
    </row>
    <row r="3167" spans="1:9" outlineLevel="1" x14ac:dyDescent="0.25">
      <c r="A3167" s="2" t="s">
        <v>613</v>
      </c>
      <c r="B3167" s="2" t="s">
        <v>335</v>
      </c>
      <c r="C3167" s="2" t="s">
        <v>3</v>
      </c>
      <c r="D3167" s="2" t="s">
        <v>4</v>
      </c>
      <c r="E3167" s="2" t="s">
        <v>611</v>
      </c>
      <c r="F3167" s="2" t="s">
        <v>612</v>
      </c>
      <c r="G3167" s="2" t="s">
        <v>157</v>
      </c>
      <c r="H3167" s="5">
        <v>119</v>
      </c>
      <c r="I3167" s="5">
        <v>1211.2800000000002</v>
      </c>
    </row>
    <row r="3168" spans="1:9" outlineLevel="1" x14ac:dyDescent="0.25">
      <c r="A3168" s="2" t="s">
        <v>613</v>
      </c>
      <c r="B3168" s="2" t="s">
        <v>335</v>
      </c>
      <c r="C3168" s="2" t="s">
        <v>3</v>
      </c>
      <c r="D3168" s="2" t="s">
        <v>4</v>
      </c>
      <c r="E3168" s="2" t="s">
        <v>987</v>
      </c>
      <c r="F3168" s="2" t="s">
        <v>988</v>
      </c>
      <c r="G3168" s="2" t="s">
        <v>157</v>
      </c>
      <c r="H3168" s="5">
        <v>26.42</v>
      </c>
      <c r="I3168" s="5">
        <v>1237.7000000000003</v>
      </c>
    </row>
    <row r="3169" spans="1:9" outlineLevel="1" x14ac:dyDescent="0.25">
      <c r="A3169" s="2" t="s">
        <v>613</v>
      </c>
      <c r="B3169" s="2" t="s">
        <v>335</v>
      </c>
      <c r="C3169" s="2" t="s">
        <v>3</v>
      </c>
      <c r="D3169" s="2" t="s">
        <v>4</v>
      </c>
      <c r="E3169" s="2" t="s">
        <v>983</v>
      </c>
      <c r="F3169" s="2" t="s">
        <v>984</v>
      </c>
      <c r="G3169" s="2" t="s">
        <v>157</v>
      </c>
      <c r="H3169" s="5">
        <v>26.12</v>
      </c>
      <c r="I3169" s="5">
        <v>1263.8200000000002</v>
      </c>
    </row>
    <row r="3170" spans="1:9" outlineLevel="1" x14ac:dyDescent="0.25">
      <c r="A3170" s="2" t="s">
        <v>613</v>
      </c>
      <c r="B3170" s="2" t="s">
        <v>365</v>
      </c>
      <c r="C3170" s="2" t="s">
        <v>3</v>
      </c>
      <c r="D3170" s="2" t="s">
        <v>4</v>
      </c>
      <c r="E3170" s="2" t="s">
        <v>1236</v>
      </c>
      <c r="F3170" s="2" t="s">
        <v>1237</v>
      </c>
      <c r="G3170" s="2" t="s">
        <v>157</v>
      </c>
      <c r="H3170" s="5">
        <v>50</v>
      </c>
      <c r="I3170" s="5">
        <v>1313.8200000000002</v>
      </c>
    </row>
    <row r="3171" spans="1:9" outlineLevel="1" x14ac:dyDescent="0.25">
      <c r="A3171" s="2" t="s">
        <v>613</v>
      </c>
      <c r="B3171" s="2" t="s">
        <v>367</v>
      </c>
      <c r="C3171" s="2" t="s">
        <v>3</v>
      </c>
      <c r="D3171" s="2" t="s">
        <v>4</v>
      </c>
      <c r="E3171" s="2" t="s">
        <v>1238</v>
      </c>
      <c r="F3171" s="2" t="s">
        <v>1239</v>
      </c>
      <c r="G3171" s="2" t="s">
        <v>157</v>
      </c>
      <c r="H3171" s="5">
        <v>25</v>
      </c>
      <c r="I3171" s="5">
        <v>1338.8200000000002</v>
      </c>
    </row>
    <row r="3172" spans="1:9" outlineLevel="1" x14ac:dyDescent="0.25">
      <c r="A3172" s="2" t="s">
        <v>613</v>
      </c>
      <c r="B3172" s="2" t="s">
        <v>1262</v>
      </c>
      <c r="C3172" s="2" t="s">
        <v>3</v>
      </c>
      <c r="D3172" s="2" t="s">
        <v>4</v>
      </c>
      <c r="E3172" s="2" t="s">
        <v>983</v>
      </c>
      <c r="F3172" s="2" t="s">
        <v>984</v>
      </c>
      <c r="G3172" s="2" t="s">
        <v>157</v>
      </c>
      <c r="H3172" s="5">
        <v>26.17</v>
      </c>
      <c r="I3172" s="5">
        <v>1364.9900000000002</v>
      </c>
    </row>
    <row r="3173" spans="1:9" outlineLevel="1" x14ac:dyDescent="0.25">
      <c r="A3173" s="2" t="s">
        <v>613</v>
      </c>
      <c r="B3173" s="2" t="s">
        <v>1262</v>
      </c>
      <c r="C3173" s="2" t="s">
        <v>3</v>
      </c>
      <c r="D3173" s="2" t="s">
        <v>4</v>
      </c>
      <c r="E3173" s="2" t="s">
        <v>987</v>
      </c>
      <c r="F3173" s="2" t="s">
        <v>988</v>
      </c>
      <c r="G3173" s="2" t="s">
        <v>157</v>
      </c>
      <c r="H3173" s="5">
        <v>38.619999999999997</v>
      </c>
      <c r="I3173" s="5">
        <v>1403.6100000000001</v>
      </c>
    </row>
    <row r="3174" spans="1:9" outlineLevel="1" x14ac:dyDescent="0.25">
      <c r="A3174" s="2" t="s">
        <v>613</v>
      </c>
      <c r="B3174" s="2" t="s">
        <v>1262</v>
      </c>
      <c r="C3174" s="2" t="s">
        <v>3</v>
      </c>
      <c r="D3174" s="2" t="s">
        <v>4</v>
      </c>
      <c r="E3174" s="2" t="s">
        <v>611</v>
      </c>
      <c r="F3174" s="2" t="s">
        <v>612</v>
      </c>
      <c r="G3174" s="2" t="s">
        <v>157</v>
      </c>
      <c r="H3174" s="5">
        <v>119</v>
      </c>
      <c r="I3174" s="5">
        <v>1522.6100000000001</v>
      </c>
    </row>
    <row r="3175" spans="1:9" outlineLevel="1" x14ac:dyDescent="0.25">
      <c r="A3175" s="2" t="s">
        <v>613</v>
      </c>
      <c r="B3175" s="2" t="s">
        <v>1265</v>
      </c>
      <c r="C3175" s="2" t="s">
        <v>3</v>
      </c>
      <c r="D3175" s="2" t="s">
        <v>4</v>
      </c>
      <c r="E3175" s="2" t="s">
        <v>1236</v>
      </c>
      <c r="F3175" s="2" t="s">
        <v>1266</v>
      </c>
      <c r="G3175" s="2" t="s">
        <v>157</v>
      </c>
      <c r="H3175" s="5">
        <v>79</v>
      </c>
      <c r="I3175" s="5">
        <v>1601.6100000000001</v>
      </c>
    </row>
    <row r="3176" spans="1:9" outlineLevel="1" x14ac:dyDescent="0.25">
      <c r="A3176" s="2" t="s">
        <v>613</v>
      </c>
      <c r="B3176" s="2" t="s">
        <v>1287</v>
      </c>
      <c r="C3176" s="2" t="s">
        <v>3</v>
      </c>
      <c r="D3176" s="2" t="s">
        <v>4</v>
      </c>
      <c r="E3176" s="2" t="s">
        <v>1236</v>
      </c>
      <c r="F3176" s="2" t="s">
        <v>1237</v>
      </c>
      <c r="G3176" s="2" t="s">
        <v>157</v>
      </c>
      <c r="H3176" s="5">
        <v>50</v>
      </c>
      <c r="I3176" s="5">
        <v>1651.6100000000001</v>
      </c>
    </row>
    <row r="3177" spans="1:9" outlineLevel="1" x14ac:dyDescent="0.25">
      <c r="A3177" s="2" t="s">
        <v>613</v>
      </c>
      <c r="B3177" s="2" t="s">
        <v>428</v>
      </c>
      <c r="C3177" s="2" t="s">
        <v>3</v>
      </c>
      <c r="D3177" s="2" t="s">
        <v>4</v>
      </c>
      <c r="E3177" s="2" t="s">
        <v>987</v>
      </c>
      <c r="F3177" s="2" t="s">
        <v>988</v>
      </c>
      <c r="G3177" s="2" t="s">
        <v>157</v>
      </c>
      <c r="H3177" s="5">
        <v>50.4</v>
      </c>
      <c r="I3177" s="5">
        <v>1702.0100000000002</v>
      </c>
    </row>
    <row r="3178" spans="1:9" outlineLevel="1" x14ac:dyDescent="0.25">
      <c r="A3178" s="2" t="s">
        <v>613</v>
      </c>
      <c r="B3178" s="2" t="s">
        <v>428</v>
      </c>
      <c r="C3178" s="2" t="s">
        <v>3</v>
      </c>
      <c r="D3178" s="2" t="s">
        <v>4</v>
      </c>
      <c r="E3178" s="2" t="s">
        <v>983</v>
      </c>
      <c r="F3178" s="2" t="s">
        <v>984</v>
      </c>
      <c r="G3178" s="2" t="s">
        <v>157</v>
      </c>
      <c r="H3178" s="5">
        <v>26.14</v>
      </c>
      <c r="I3178" s="5">
        <v>1728.1500000000003</v>
      </c>
    </row>
    <row r="3179" spans="1:9" outlineLevel="1" x14ac:dyDescent="0.25">
      <c r="A3179" s="2" t="s">
        <v>613</v>
      </c>
      <c r="B3179" s="2" t="s">
        <v>428</v>
      </c>
      <c r="C3179" s="2" t="s">
        <v>3</v>
      </c>
      <c r="D3179" s="2" t="s">
        <v>4</v>
      </c>
      <c r="E3179" s="2" t="s">
        <v>611</v>
      </c>
      <c r="F3179" s="2" t="s">
        <v>612</v>
      </c>
      <c r="G3179" s="2" t="s">
        <v>157</v>
      </c>
      <c r="H3179" s="5">
        <v>119</v>
      </c>
      <c r="I3179" s="5">
        <v>1847.1500000000003</v>
      </c>
    </row>
    <row r="3180" spans="1:9" outlineLevel="1" x14ac:dyDescent="0.25">
      <c r="A3180" s="2" t="s">
        <v>613</v>
      </c>
      <c r="B3180" s="2" t="s">
        <v>1316</v>
      </c>
      <c r="C3180" s="2" t="s">
        <v>3</v>
      </c>
      <c r="D3180" s="2" t="s">
        <v>4</v>
      </c>
      <c r="E3180" s="2" t="s">
        <v>1317</v>
      </c>
      <c r="F3180" s="2" t="s">
        <v>1318</v>
      </c>
      <c r="G3180" s="2" t="s">
        <v>157</v>
      </c>
      <c r="H3180" s="5">
        <v>74.040000000000006</v>
      </c>
      <c r="I3180" s="5">
        <v>1921.1900000000003</v>
      </c>
    </row>
    <row r="3181" spans="1:9" outlineLevel="1" x14ac:dyDescent="0.25">
      <c r="A3181" s="2" t="s">
        <v>613</v>
      </c>
      <c r="B3181" s="2" t="s">
        <v>1316</v>
      </c>
      <c r="C3181" s="2" t="s">
        <v>3</v>
      </c>
      <c r="D3181" s="2" t="s">
        <v>4</v>
      </c>
      <c r="E3181" s="2" t="s">
        <v>1236</v>
      </c>
      <c r="F3181" s="2" t="s">
        <v>1266</v>
      </c>
      <c r="G3181" s="2" t="s">
        <v>157</v>
      </c>
      <c r="H3181" s="5">
        <v>79</v>
      </c>
      <c r="I3181" s="5">
        <v>2000.1900000000003</v>
      </c>
    </row>
    <row r="3182" spans="1:9" outlineLevel="1" x14ac:dyDescent="0.25">
      <c r="A3182" s="2" t="s">
        <v>613</v>
      </c>
      <c r="B3182" s="2" t="s">
        <v>1362</v>
      </c>
      <c r="C3182" s="2" t="s">
        <v>3</v>
      </c>
      <c r="D3182" s="2" t="s">
        <v>4</v>
      </c>
      <c r="E3182" s="2" t="s">
        <v>1236</v>
      </c>
      <c r="F3182" s="2" t="s">
        <v>1237</v>
      </c>
      <c r="G3182" s="2" t="s">
        <v>157</v>
      </c>
      <c r="H3182" s="5">
        <v>5830</v>
      </c>
      <c r="I3182" s="5">
        <v>7830.1900000000005</v>
      </c>
    </row>
    <row r="3183" spans="1:9" outlineLevel="1" x14ac:dyDescent="0.25">
      <c r="A3183" s="2" t="s">
        <v>613</v>
      </c>
      <c r="B3183" s="2" t="s">
        <v>458</v>
      </c>
      <c r="C3183" s="2" t="s">
        <v>3</v>
      </c>
      <c r="D3183" s="2" t="s">
        <v>4</v>
      </c>
      <c r="E3183" s="2" t="s">
        <v>1366</v>
      </c>
      <c r="F3183" s="2" t="s">
        <v>1367</v>
      </c>
      <c r="G3183" s="2" t="s">
        <v>157</v>
      </c>
      <c r="H3183" s="5">
        <v>14.48</v>
      </c>
      <c r="I3183" s="5">
        <v>7844.67</v>
      </c>
    </row>
    <row r="3184" spans="1:9" outlineLevel="1" x14ac:dyDescent="0.25">
      <c r="A3184" s="2" t="s">
        <v>613</v>
      </c>
      <c r="B3184" s="2" t="s">
        <v>458</v>
      </c>
      <c r="C3184" s="2" t="s">
        <v>3</v>
      </c>
      <c r="D3184" s="2" t="s">
        <v>4</v>
      </c>
      <c r="E3184" s="2" t="s">
        <v>1370</v>
      </c>
      <c r="F3184" s="2" t="s">
        <v>1367</v>
      </c>
      <c r="G3184" s="2" t="s">
        <v>157</v>
      </c>
      <c r="H3184" s="5">
        <v>181.45</v>
      </c>
      <c r="I3184" s="5">
        <v>8026.12</v>
      </c>
    </row>
    <row r="3185" spans="1:9" x14ac:dyDescent="0.25">
      <c r="H3185" s="6">
        <f>H3155+H3156+H3157+H3158+H3159+H3160+H3161+H3162+H3163+H3164+H3165+H3166+H3167+H3168+H3169+H3170+H3171+H3172+H3173+H3174+H3175+H3176+H3177+H3178+H3179+H3180+H3181+H3182+H3183+H3184</f>
        <v>8026.12</v>
      </c>
    </row>
    <row r="3187" spans="1:9" outlineLevel="1" x14ac:dyDescent="0.25">
      <c r="A3187" s="2" t="s">
        <v>622</v>
      </c>
      <c r="B3187" s="2" t="s">
        <v>619</v>
      </c>
      <c r="C3187" s="2" t="s">
        <v>3</v>
      </c>
      <c r="D3187" s="2" t="s">
        <v>4</v>
      </c>
      <c r="E3187" s="2" t="s">
        <v>620</v>
      </c>
      <c r="F3187" s="2" t="s">
        <v>621</v>
      </c>
      <c r="G3187" s="2" t="s">
        <v>157</v>
      </c>
      <c r="H3187" s="5">
        <v>372</v>
      </c>
      <c r="I3187" s="5">
        <v>372</v>
      </c>
    </row>
    <row r="3188" spans="1:9" outlineLevel="1" x14ac:dyDescent="0.25">
      <c r="A3188" s="2" t="s">
        <v>622</v>
      </c>
      <c r="B3188" s="2" t="s">
        <v>670</v>
      </c>
      <c r="C3188" s="2" t="s">
        <v>3</v>
      </c>
      <c r="D3188" s="2" t="s">
        <v>4</v>
      </c>
      <c r="E3188" s="2" t="s">
        <v>620</v>
      </c>
      <c r="F3188" s="2" t="s">
        <v>621</v>
      </c>
      <c r="G3188" s="2" t="s">
        <v>157</v>
      </c>
      <c r="H3188" s="5">
        <v>531.20000000000005</v>
      </c>
      <c r="I3188" s="5">
        <v>903.2</v>
      </c>
    </row>
    <row r="3189" spans="1:9" outlineLevel="1" x14ac:dyDescent="0.25">
      <c r="A3189" s="2" t="s">
        <v>622</v>
      </c>
      <c r="B3189" s="2" t="s">
        <v>104</v>
      </c>
      <c r="C3189" s="2" t="s">
        <v>3</v>
      </c>
      <c r="D3189" s="2" t="s">
        <v>4</v>
      </c>
      <c r="E3189" s="2" t="s">
        <v>620</v>
      </c>
      <c r="F3189" s="2" t="s">
        <v>621</v>
      </c>
      <c r="G3189" s="2" t="s">
        <v>157</v>
      </c>
      <c r="H3189" s="5">
        <v>372</v>
      </c>
      <c r="I3189" s="5">
        <v>1275.2</v>
      </c>
    </row>
    <row r="3190" spans="1:9" outlineLevel="1" x14ac:dyDescent="0.25">
      <c r="A3190" s="2" t="s">
        <v>622</v>
      </c>
      <c r="B3190" s="2" t="s">
        <v>130</v>
      </c>
      <c r="C3190" s="2" t="s">
        <v>3</v>
      </c>
      <c r="D3190" s="2" t="s">
        <v>4</v>
      </c>
      <c r="E3190" s="2" t="s">
        <v>620</v>
      </c>
      <c r="F3190" s="2" t="s">
        <v>621</v>
      </c>
      <c r="G3190" s="2" t="s">
        <v>157</v>
      </c>
      <c r="H3190" s="5">
        <v>531.20000000000005</v>
      </c>
      <c r="I3190" s="5">
        <v>1806.4</v>
      </c>
    </row>
    <row r="3191" spans="1:9" outlineLevel="1" x14ac:dyDescent="0.25">
      <c r="A3191" s="2" t="s">
        <v>622</v>
      </c>
      <c r="B3191" s="2" t="s">
        <v>141</v>
      </c>
      <c r="C3191" s="2" t="s">
        <v>3</v>
      </c>
      <c r="D3191" s="2" t="s">
        <v>4</v>
      </c>
      <c r="E3191" s="2" t="s">
        <v>620</v>
      </c>
      <c r="F3191" s="2" t="s">
        <v>621</v>
      </c>
      <c r="G3191" s="2" t="s">
        <v>157</v>
      </c>
      <c r="H3191" s="5">
        <v>372</v>
      </c>
      <c r="I3191" s="5">
        <v>2178.4</v>
      </c>
    </row>
    <row r="3192" spans="1:9" outlineLevel="1" x14ac:dyDescent="0.25">
      <c r="A3192" s="2" t="s">
        <v>622</v>
      </c>
      <c r="B3192" s="2" t="s">
        <v>162</v>
      </c>
      <c r="C3192" s="2" t="s">
        <v>3</v>
      </c>
      <c r="D3192" s="2" t="s">
        <v>4</v>
      </c>
      <c r="E3192" s="2" t="s">
        <v>620</v>
      </c>
      <c r="F3192" s="2" t="s">
        <v>621</v>
      </c>
      <c r="G3192" s="2" t="s">
        <v>157</v>
      </c>
      <c r="H3192" s="5">
        <v>531.20000000000005</v>
      </c>
      <c r="I3192" s="5">
        <v>2709.6000000000004</v>
      </c>
    </row>
    <row r="3193" spans="1:9" outlineLevel="1" x14ac:dyDescent="0.25">
      <c r="A3193" s="2" t="s">
        <v>622</v>
      </c>
      <c r="B3193" s="2" t="s">
        <v>176</v>
      </c>
      <c r="C3193" s="2" t="s">
        <v>3</v>
      </c>
      <c r="D3193" s="2" t="s">
        <v>4</v>
      </c>
      <c r="E3193" s="2" t="s">
        <v>620</v>
      </c>
      <c r="F3193" s="2" t="s">
        <v>621</v>
      </c>
      <c r="G3193" s="2" t="s">
        <v>157</v>
      </c>
      <c r="H3193" s="5">
        <v>372</v>
      </c>
      <c r="I3193" s="5">
        <v>3081.6000000000004</v>
      </c>
    </row>
    <row r="3194" spans="1:9" outlineLevel="1" x14ac:dyDescent="0.25">
      <c r="A3194" s="2" t="s">
        <v>622</v>
      </c>
      <c r="B3194" s="2" t="s">
        <v>208</v>
      </c>
      <c r="C3194" s="2" t="s">
        <v>3</v>
      </c>
      <c r="D3194" s="2" t="s">
        <v>4</v>
      </c>
      <c r="E3194" s="2" t="s">
        <v>620</v>
      </c>
      <c r="F3194" s="2" t="s">
        <v>621</v>
      </c>
      <c r="G3194" s="2" t="s">
        <v>157</v>
      </c>
      <c r="H3194" s="5">
        <v>531.20000000000005</v>
      </c>
      <c r="I3194" s="5">
        <v>3612.8</v>
      </c>
    </row>
    <row r="3195" spans="1:9" outlineLevel="1" x14ac:dyDescent="0.25">
      <c r="A3195" s="2" t="s">
        <v>622</v>
      </c>
      <c r="B3195" s="2" t="s">
        <v>919</v>
      </c>
      <c r="C3195" s="2" t="s">
        <v>3</v>
      </c>
      <c r="D3195" s="2" t="s">
        <v>4</v>
      </c>
      <c r="E3195" s="2" t="s">
        <v>620</v>
      </c>
      <c r="F3195" s="2" t="s">
        <v>621</v>
      </c>
      <c r="G3195" s="2" t="s">
        <v>157</v>
      </c>
      <c r="H3195" s="5">
        <v>372</v>
      </c>
      <c r="I3195" s="5">
        <v>3984.8</v>
      </c>
    </row>
    <row r="3196" spans="1:9" outlineLevel="1" x14ac:dyDescent="0.25">
      <c r="A3196" s="2" t="s">
        <v>622</v>
      </c>
      <c r="B3196" s="2" t="s">
        <v>949</v>
      </c>
      <c r="C3196" s="2" t="s">
        <v>3</v>
      </c>
      <c r="D3196" s="2" t="s">
        <v>4</v>
      </c>
      <c r="E3196" s="2" t="s">
        <v>620</v>
      </c>
      <c r="F3196" s="2" t="s">
        <v>621</v>
      </c>
      <c r="G3196" s="2" t="s">
        <v>157</v>
      </c>
      <c r="H3196" s="5">
        <v>531.20000000000005</v>
      </c>
      <c r="I3196" s="5">
        <v>4516</v>
      </c>
    </row>
    <row r="3197" spans="1:9" outlineLevel="1" x14ac:dyDescent="0.25">
      <c r="A3197" s="2" t="s">
        <v>622</v>
      </c>
      <c r="B3197" s="2" t="s">
        <v>271</v>
      </c>
      <c r="C3197" s="2" t="s">
        <v>3</v>
      </c>
      <c r="D3197" s="2" t="s">
        <v>4</v>
      </c>
      <c r="E3197" s="2" t="s">
        <v>620</v>
      </c>
      <c r="F3197" s="2" t="s">
        <v>621</v>
      </c>
      <c r="G3197" s="2" t="s">
        <v>157</v>
      </c>
      <c r="H3197" s="5">
        <v>372</v>
      </c>
      <c r="I3197" s="5">
        <v>4888</v>
      </c>
    </row>
    <row r="3198" spans="1:9" outlineLevel="1" x14ac:dyDescent="0.25">
      <c r="A3198" s="2" t="s">
        <v>622</v>
      </c>
      <c r="B3198" s="2" t="s">
        <v>1072</v>
      </c>
      <c r="C3198" s="2" t="s">
        <v>3</v>
      </c>
      <c r="D3198" s="2" t="s">
        <v>4</v>
      </c>
      <c r="E3198" s="2" t="s">
        <v>620</v>
      </c>
      <c r="F3198" s="2" t="s">
        <v>621</v>
      </c>
      <c r="G3198" s="2" t="s">
        <v>157</v>
      </c>
      <c r="H3198" s="5">
        <v>531.20000000000005</v>
      </c>
      <c r="I3198" s="5">
        <v>5419.2</v>
      </c>
    </row>
    <row r="3199" spans="1:9" outlineLevel="1" x14ac:dyDescent="0.25">
      <c r="A3199" s="2" t="s">
        <v>622</v>
      </c>
      <c r="B3199" s="2" t="s">
        <v>1121</v>
      </c>
      <c r="C3199" s="2" t="s">
        <v>3</v>
      </c>
      <c r="D3199" s="2" t="s">
        <v>4</v>
      </c>
      <c r="E3199" s="2" t="s">
        <v>620</v>
      </c>
      <c r="F3199" s="2" t="s">
        <v>621</v>
      </c>
      <c r="G3199" s="2" t="s">
        <v>157</v>
      </c>
      <c r="H3199" s="5">
        <v>372</v>
      </c>
      <c r="I3199" s="5">
        <v>5791.2</v>
      </c>
    </row>
    <row r="3200" spans="1:9" outlineLevel="1" x14ac:dyDescent="0.25">
      <c r="A3200" s="2" t="s">
        <v>622</v>
      </c>
      <c r="B3200" s="2" t="s">
        <v>1157</v>
      </c>
      <c r="C3200" s="2" t="s">
        <v>3</v>
      </c>
      <c r="D3200" s="2" t="s">
        <v>4</v>
      </c>
      <c r="E3200" s="2" t="s">
        <v>620</v>
      </c>
      <c r="F3200" s="2" t="s">
        <v>621</v>
      </c>
      <c r="G3200" s="2" t="s">
        <v>157</v>
      </c>
      <c r="H3200" s="5">
        <v>531.20000000000005</v>
      </c>
      <c r="I3200" s="5">
        <v>6322.4</v>
      </c>
    </row>
    <row r="3201" spans="1:9" outlineLevel="1" x14ac:dyDescent="0.25">
      <c r="A3201" s="2" t="s">
        <v>622</v>
      </c>
      <c r="B3201" s="2" t="s">
        <v>326</v>
      </c>
      <c r="C3201" s="2" t="s">
        <v>3</v>
      </c>
      <c r="D3201" s="2" t="s">
        <v>4</v>
      </c>
      <c r="E3201" s="2" t="s">
        <v>4</v>
      </c>
      <c r="F3201" s="2" t="s">
        <v>1172</v>
      </c>
      <c r="G3201" s="2" t="s">
        <v>157</v>
      </c>
      <c r="H3201" s="5">
        <v>55.48</v>
      </c>
      <c r="I3201" s="5">
        <v>6377.8799999999992</v>
      </c>
    </row>
    <row r="3202" spans="1:9" outlineLevel="1" x14ac:dyDescent="0.25">
      <c r="A3202" s="2" t="s">
        <v>622</v>
      </c>
      <c r="B3202" s="2" t="s">
        <v>1202</v>
      </c>
      <c r="C3202" s="2" t="s">
        <v>3</v>
      </c>
      <c r="D3202" s="2" t="s">
        <v>4</v>
      </c>
      <c r="E3202" s="2" t="s">
        <v>620</v>
      </c>
      <c r="F3202" s="2" t="s">
        <v>621</v>
      </c>
      <c r="G3202" s="2" t="s">
        <v>157</v>
      </c>
      <c r="H3202" s="5">
        <v>372</v>
      </c>
      <c r="I3202" s="5">
        <v>6749.8799999999992</v>
      </c>
    </row>
    <row r="3203" spans="1:9" outlineLevel="1" x14ac:dyDescent="0.25">
      <c r="A3203" s="2" t="s">
        <v>622</v>
      </c>
      <c r="B3203" s="2" t="s">
        <v>361</v>
      </c>
      <c r="C3203" s="2" t="s">
        <v>3</v>
      </c>
      <c r="D3203" s="2" t="s">
        <v>4</v>
      </c>
      <c r="E3203" s="2" t="s">
        <v>620</v>
      </c>
      <c r="F3203" s="2" t="s">
        <v>621</v>
      </c>
      <c r="G3203" s="2" t="s">
        <v>157</v>
      </c>
      <c r="H3203" s="5">
        <v>531.20000000000005</v>
      </c>
      <c r="I3203" s="5">
        <v>7281.079999999999</v>
      </c>
    </row>
    <row r="3204" spans="1:9" outlineLevel="1" x14ac:dyDescent="0.25">
      <c r="A3204" s="2" t="s">
        <v>622</v>
      </c>
      <c r="B3204" s="2" t="s">
        <v>381</v>
      </c>
      <c r="C3204" s="2" t="s">
        <v>3</v>
      </c>
      <c r="D3204" s="2" t="s">
        <v>4</v>
      </c>
      <c r="E3204" s="2" t="s">
        <v>620</v>
      </c>
      <c r="F3204" s="2" t="s">
        <v>621</v>
      </c>
      <c r="G3204" s="2" t="s">
        <v>157</v>
      </c>
      <c r="H3204" s="5">
        <v>372</v>
      </c>
      <c r="I3204" s="5">
        <v>7653.079999999999</v>
      </c>
    </row>
    <row r="3205" spans="1:9" outlineLevel="1" x14ac:dyDescent="0.25">
      <c r="A3205" s="2" t="s">
        <v>622</v>
      </c>
      <c r="B3205" s="2" t="s">
        <v>1270</v>
      </c>
      <c r="C3205" s="2" t="s">
        <v>3</v>
      </c>
      <c r="D3205" s="2" t="s">
        <v>4</v>
      </c>
      <c r="E3205" s="2" t="s">
        <v>620</v>
      </c>
      <c r="F3205" s="2" t="s">
        <v>1271</v>
      </c>
      <c r="G3205" s="2" t="s">
        <v>157</v>
      </c>
      <c r="H3205" s="5">
        <v>1220.9100000000001</v>
      </c>
      <c r="I3205" s="5">
        <v>8873.99</v>
      </c>
    </row>
    <row r="3206" spans="1:9" outlineLevel="1" x14ac:dyDescent="0.25">
      <c r="A3206" s="2" t="s">
        <v>622</v>
      </c>
      <c r="B3206" s="2" t="s">
        <v>1286</v>
      </c>
      <c r="C3206" s="2" t="s">
        <v>3</v>
      </c>
      <c r="D3206" s="2" t="s">
        <v>4</v>
      </c>
      <c r="E3206" s="2" t="s">
        <v>620</v>
      </c>
      <c r="F3206" s="2" t="s">
        <v>621</v>
      </c>
      <c r="G3206" s="2" t="s">
        <v>157</v>
      </c>
      <c r="H3206" s="5">
        <v>531.20000000000005</v>
      </c>
      <c r="I3206" s="5">
        <v>9405.19</v>
      </c>
    </row>
    <row r="3207" spans="1:9" outlineLevel="1" x14ac:dyDescent="0.25">
      <c r="A3207" s="2" t="s">
        <v>622</v>
      </c>
      <c r="B3207" s="2" t="s">
        <v>1321</v>
      </c>
      <c r="C3207" s="2" t="s">
        <v>3</v>
      </c>
      <c r="D3207" s="2" t="s">
        <v>4</v>
      </c>
      <c r="E3207" s="2" t="s">
        <v>620</v>
      </c>
      <c r="F3207" s="2" t="s">
        <v>621</v>
      </c>
      <c r="G3207" s="2" t="s">
        <v>157</v>
      </c>
      <c r="H3207" s="5">
        <v>372</v>
      </c>
      <c r="I3207" s="5">
        <v>9777.19</v>
      </c>
    </row>
    <row r="3208" spans="1:9" outlineLevel="1" x14ac:dyDescent="0.25">
      <c r="A3208" s="2" t="s">
        <v>622</v>
      </c>
      <c r="B3208" s="2" t="s">
        <v>1362</v>
      </c>
      <c r="C3208" s="2" t="s">
        <v>3</v>
      </c>
      <c r="D3208" s="2" t="s">
        <v>4</v>
      </c>
      <c r="E3208" s="2" t="s">
        <v>620</v>
      </c>
      <c r="F3208" s="2" t="s">
        <v>621</v>
      </c>
      <c r="G3208" s="2" t="s">
        <v>157</v>
      </c>
      <c r="H3208" s="5">
        <v>531.20000000000005</v>
      </c>
      <c r="I3208" s="5">
        <v>10308.390000000001</v>
      </c>
    </row>
    <row r="3209" spans="1:9" x14ac:dyDescent="0.25">
      <c r="H3209" s="6">
        <f>H3187+H3188+H3189+H3190+H3191+H3192+H3193+H3194+H3195+H3196+H3197+H3198+H3199+H3200+H3201+H3202+H3203+H3204+H3205+H3206+H3207+H3208</f>
        <v>10308.390000000001</v>
      </c>
    </row>
    <row r="3211" spans="1:9" outlineLevel="1" x14ac:dyDescent="0.25">
      <c r="A3211" s="2" t="s">
        <v>606</v>
      </c>
      <c r="B3211" s="2" t="s">
        <v>602</v>
      </c>
      <c r="C3211" s="2" t="s">
        <v>603</v>
      </c>
      <c r="D3211" s="2" t="s">
        <v>4</v>
      </c>
      <c r="E3211" s="2" t="s">
        <v>604</v>
      </c>
      <c r="F3211" s="2" t="s">
        <v>605</v>
      </c>
      <c r="G3211" s="2" t="s">
        <v>157</v>
      </c>
      <c r="H3211" s="5">
        <v>-24.61</v>
      </c>
      <c r="I3211" s="5">
        <v>-24.61</v>
      </c>
    </row>
    <row r="3212" spans="1:9" outlineLevel="1" x14ac:dyDescent="0.25">
      <c r="A3212" s="2" t="s">
        <v>606</v>
      </c>
      <c r="B3212" s="2" t="s">
        <v>602</v>
      </c>
      <c r="C3212" s="2" t="s">
        <v>3</v>
      </c>
      <c r="D3212" s="2" t="s">
        <v>4</v>
      </c>
      <c r="E3212" s="2" t="s">
        <v>604</v>
      </c>
      <c r="F3212" s="2" t="s">
        <v>607</v>
      </c>
      <c r="G3212" s="2" t="s">
        <v>157</v>
      </c>
      <c r="H3212" s="5">
        <v>24.61</v>
      </c>
      <c r="I3212" s="5">
        <v>0</v>
      </c>
    </row>
    <row r="3213" spans="1:9" outlineLevel="1" x14ac:dyDescent="0.25">
      <c r="A3213" s="2" t="s">
        <v>606</v>
      </c>
      <c r="B3213" s="2" t="s">
        <v>617</v>
      </c>
      <c r="C3213" s="2" t="s">
        <v>3</v>
      </c>
      <c r="D3213" s="2" t="s">
        <v>4</v>
      </c>
      <c r="E3213" s="2" t="s">
        <v>604</v>
      </c>
      <c r="F3213" s="2" t="s">
        <v>618</v>
      </c>
      <c r="G3213" s="2" t="s">
        <v>157</v>
      </c>
      <c r="H3213" s="5">
        <v>0.28999999999999998</v>
      </c>
      <c r="I3213" s="5">
        <v>0.28999999999999998</v>
      </c>
    </row>
    <row r="3214" spans="1:9" outlineLevel="1" x14ac:dyDescent="0.25">
      <c r="A3214" s="2" t="s">
        <v>606</v>
      </c>
      <c r="B3214" s="2" t="s">
        <v>623</v>
      </c>
      <c r="C3214" s="2" t="s">
        <v>603</v>
      </c>
      <c r="D3214" s="2" t="s">
        <v>4</v>
      </c>
      <c r="E3214" s="2" t="s">
        <v>604</v>
      </c>
      <c r="F3214" s="2" t="s">
        <v>605</v>
      </c>
      <c r="G3214" s="2" t="s">
        <v>157</v>
      </c>
      <c r="H3214" s="5">
        <v>-39.659999999999997</v>
      </c>
      <c r="I3214" s="5">
        <v>-39.369999999999997</v>
      </c>
    </row>
    <row r="3215" spans="1:9" outlineLevel="1" x14ac:dyDescent="0.25">
      <c r="A3215" s="2" t="s">
        <v>606</v>
      </c>
      <c r="B3215" s="2" t="s">
        <v>32</v>
      </c>
      <c r="C3215" s="2" t="s">
        <v>603</v>
      </c>
      <c r="D3215" s="2" t="s">
        <v>4</v>
      </c>
      <c r="E3215" s="2" t="s">
        <v>604</v>
      </c>
      <c r="F3215" s="2" t="s">
        <v>618</v>
      </c>
      <c r="G3215" s="2" t="s">
        <v>157</v>
      </c>
      <c r="H3215" s="5">
        <v>-228.83</v>
      </c>
      <c r="I3215" s="5">
        <v>-268.2</v>
      </c>
    </row>
    <row r="3216" spans="1:9" outlineLevel="1" x14ac:dyDescent="0.25">
      <c r="A3216" s="2" t="s">
        <v>606</v>
      </c>
      <c r="B3216" s="2" t="s">
        <v>32</v>
      </c>
      <c r="C3216" s="2" t="s">
        <v>603</v>
      </c>
      <c r="D3216" s="2" t="s">
        <v>4</v>
      </c>
      <c r="E3216" s="2" t="s">
        <v>604</v>
      </c>
      <c r="F3216" s="2" t="s">
        <v>618</v>
      </c>
      <c r="G3216" s="2" t="s">
        <v>157</v>
      </c>
      <c r="H3216" s="5">
        <v>-158.99</v>
      </c>
      <c r="I3216" s="5">
        <v>-427.19</v>
      </c>
    </row>
    <row r="3217" spans="1:9" outlineLevel="1" x14ac:dyDescent="0.25">
      <c r="A3217" s="2" t="s">
        <v>606</v>
      </c>
      <c r="B3217" s="2" t="s">
        <v>32</v>
      </c>
      <c r="C3217" s="2" t="s">
        <v>3</v>
      </c>
      <c r="D3217" s="2" t="s">
        <v>4</v>
      </c>
      <c r="E3217" s="2" t="s">
        <v>604</v>
      </c>
      <c r="F3217" s="2" t="s">
        <v>607</v>
      </c>
      <c r="G3217" s="2" t="s">
        <v>157</v>
      </c>
      <c r="H3217" s="5">
        <v>39.659999999999997</v>
      </c>
      <c r="I3217" s="5">
        <v>-387.53</v>
      </c>
    </row>
    <row r="3218" spans="1:9" outlineLevel="1" x14ac:dyDescent="0.25">
      <c r="A3218" s="2" t="s">
        <v>606</v>
      </c>
      <c r="B3218" s="2" t="s">
        <v>32</v>
      </c>
      <c r="C3218" s="2" t="s">
        <v>3</v>
      </c>
      <c r="D3218" s="2" t="s">
        <v>4</v>
      </c>
      <c r="E3218" s="2" t="s">
        <v>604</v>
      </c>
      <c r="F3218" s="2" t="s">
        <v>618</v>
      </c>
      <c r="G3218" s="2" t="s">
        <v>157</v>
      </c>
      <c r="H3218" s="5">
        <v>741.99</v>
      </c>
      <c r="I3218" s="5">
        <v>354.46000000000004</v>
      </c>
    </row>
    <row r="3219" spans="1:9" outlineLevel="1" x14ac:dyDescent="0.25">
      <c r="A3219" s="2" t="s">
        <v>606</v>
      </c>
      <c r="B3219" s="2" t="s">
        <v>32</v>
      </c>
      <c r="C3219" s="2" t="s">
        <v>3</v>
      </c>
      <c r="D3219" s="2" t="s">
        <v>4</v>
      </c>
      <c r="E3219" s="2" t="s">
        <v>624</v>
      </c>
      <c r="F3219" s="2" t="s">
        <v>625</v>
      </c>
      <c r="G3219" s="2" t="s">
        <v>157</v>
      </c>
      <c r="H3219" s="5">
        <v>702.33</v>
      </c>
      <c r="I3219" s="5">
        <v>1056.79</v>
      </c>
    </row>
    <row r="3220" spans="1:9" outlineLevel="1" x14ac:dyDescent="0.25">
      <c r="A3220" s="2" t="s">
        <v>606</v>
      </c>
      <c r="B3220" s="2" t="s">
        <v>32</v>
      </c>
      <c r="C3220" s="2" t="s">
        <v>3</v>
      </c>
      <c r="D3220" s="2" t="s">
        <v>4</v>
      </c>
      <c r="E3220" s="2" t="s">
        <v>628</v>
      </c>
      <c r="F3220" s="2" t="s">
        <v>629</v>
      </c>
      <c r="G3220" s="2" t="s">
        <v>157</v>
      </c>
      <c r="H3220" s="5">
        <v>406.46</v>
      </c>
      <c r="I3220" s="5">
        <v>1463.25</v>
      </c>
    </row>
    <row r="3221" spans="1:9" outlineLevel="1" x14ac:dyDescent="0.25">
      <c r="A3221" s="2" t="s">
        <v>606</v>
      </c>
      <c r="B3221" s="2" t="s">
        <v>630</v>
      </c>
      <c r="C3221" s="2" t="s">
        <v>603</v>
      </c>
      <c r="D3221" s="2" t="s">
        <v>4</v>
      </c>
      <c r="E3221" s="2" t="s">
        <v>604</v>
      </c>
      <c r="F3221" s="2" t="s">
        <v>618</v>
      </c>
      <c r="G3221" s="2" t="s">
        <v>157</v>
      </c>
      <c r="H3221" s="5">
        <v>-59.35</v>
      </c>
      <c r="I3221" s="5">
        <v>1403.9</v>
      </c>
    </row>
    <row r="3222" spans="1:9" outlineLevel="1" x14ac:dyDescent="0.25">
      <c r="A3222" s="2" t="s">
        <v>606</v>
      </c>
      <c r="B3222" s="2" t="s">
        <v>630</v>
      </c>
      <c r="C3222" s="2" t="s">
        <v>603</v>
      </c>
      <c r="D3222" s="2" t="s">
        <v>4</v>
      </c>
      <c r="E3222" s="2" t="s">
        <v>604</v>
      </c>
      <c r="F3222" s="2" t="s">
        <v>618</v>
      </c>
      <c r="G3222" s="2" t="s">
        <v>157</v>
      </c>
      <c r="H3222" s="5">
        <v>-80.55</v>
      </c>
      <c r="I3222" s="5">
        <v>1323.3500000000001</v>
      </c>
    </row>
    <row r="3223" spans="1:9" outlineLevel="1" x14ac:dyDescent="0.25">
      <c r="A3223" s="2" t="s">
        <v>606</v>
      </c>
      <c r="B3223" s="2" t="s">
        <v>630</v>
      </c>
      <c r="C3223" s="2" t="s">
        <v>3</v>
      </c>
      <c r="D3223" s="2" t="s">
        <v>4</v>
      </c>
      <c r="E3223" s="2" t="s">
        <v>631</v>
      </c>
      <c r="F3223" s="2" t="s">
        <v>632</v>
      </c>
      <c r="G3223" s="2" t="s">
        <v>157</v>
      </c>
      <c r="H3223" s="5">
        <v>195.98</v>
      </c>
      <c r="I3223" s="5">
        <v>1519.3300000000002</v>
      </c>
    </row>
    <row r="3224" spans="1:9" outlineLevel="1" x14ac:dyDescent="0.25">
      <c r="A3224" s="2" t="s">
        <v>606</v>
      </c>
      <c r="B3224" s="2" t="s">
        <v>630</v>
      </c>
      <c r="C3224" s="2" t="s">
        <v>603</v>
      </c>
      <c r="D3224" s="2" t="s">
        <v>4</v>
      </c>
      <c r="E3224" s="2" t="s">
        <v>631</v>
      </c>
      <c r="F3224" s="2" t="s">
        <v>632</v>
      </c>
      <c r="G3224" s="2" t="s">
        <v>157</v>
      </c>
      <c r="H3224" s="5">
        <v>-2187.0500000000002</v>
      </c>
      <c r="I3224" s="5">
        <v>-667.72</v>
      </c>
    </row>
    <row r="3225" spans="1:9" outlineLevel="1" x14ac:dyDescent="0.25">
      <c r="A3225" s="2" t="s">
        <v>606</v>
      </c>
      <c r="B3225" s="2" t="s">
        <v>46</v>
      </c>
      <c r="C3225" s="2" t="s">
        <v>3</v>
      </c>
      <c r="D3225" s="2" t="s">
        <v>4</v>
      </c>
      <c r="E3225" s="2" t="s">
        <v>604</v>
      </c>
      <c r="F3225" s="2" t="s">
        <v>618</v>
      </c>
      <c r="G3225" s="2" t="s">
        <v>157</v>
      </c>
      <c r="H3225" s="5">
        <v>0.28999999999999998</v>
      </c>
      <c r="I3225" s="5">
        <v>-667.43000000000006</v>
      </c>
    </row>
    <row r="3226" spans="1:9" outlineLevel="1" x14ac:dyDescent="0.25">
      <c r="A3226" s="2" t="s">
        <v>606</v>
      </c>
      <c r="B3226" s="2" t="s">
        <v>46</v>
      </c>
      <c r="C3226" s="2" t="s">
        <v>3</v>
      </c>
      <c r="D3226" s="2" t="s">
        <v>4</v>
      </c>
      <c r="E3226" s="2" t="s">
        <v>624</v>
      </c>
      <c r="F3226" s="2" t="s">
        <v>625</v>
      </c>
      <c r="G3226" s="2" t="s">
        <v>157</v>
      </c>
      <c r="H3226" s="5">
        <v>801.6</v>
      </c>
      <c r="I3226" s="5">
        <v>134.16999999999996</v>
      </c>
    </row>
    <row r="3227" spans="1:9" outlineLevel="1" x14ac:dyDescent="0.25">
      <c r="A3227" s="2" t="s">
        <v>606</v>
      </c>
      <c r="B3227" s="2" t="s">
        <v>46</v>
      </c>
      <c r="C3227" s="2" t="s">
        <v>603</v>
      </c>
      <c r="D3227" s="2" t="s">
        <v>4</v>
      </c>
      <c r="E3227" s="2" t="s">
        <v>4</v>
      </c>
      <c r="F3227" s="2" t="s">
        <v>625</v>
      </c>
      <c r="G3227" s="2" t="s">
        <v>157</v>
      </c>
      <c r="H3227" s="5">
        <v>-205.34</v>
      </c>
      <c r="I3227" s="5">
        <v>-71.170000000000044</v>
      </c>
    </row>
    <row r="3228" spans="1:9" outlineLevel="1" x14ac:dyDescent="0.25">
      <c r="A3228" s="2" t="s">
        <v>606</v>
      </c>
      <c r="B3228" s="2" t="s">
        <v>636</v>
      </c>
      <c r="C3228" s="2" t="s">
        <v>3</v>
      </c>
      <c r="D3228" s="2" t="s">
        <v>4</v>
      </c>
      <c r="E3228" s="2" t="s">
        <v>604</v>
      </c>
      <c r="F3228" s="2" t="s">
        <v>618</v>
      </c>
      <c r="G3228" s="2" t="s">
        <v>157</v>
      </c>
      <c r="H3228" s="5">
        <v>21.19</v>
      </c>
      <c r="I3228" s="5">
        <v>-49.980000000000047</v>
      </c>
    </row>
    <row r="3229" spans="1:9" outlineLevel="1" x14ac:dyDescent="0.25">
      <c r="A3229" s="2" t="s">
        <v>606</v>
      </c>
      <c r="B3229" s="2" t="s">
        <v>636</v>
      </c>
      <c r="C3229" s="2" t="s">
        <v>603</v>
      </c>
      <c r="D3229" s="2" t="s">
        <v>4</v>
      </c>
      <c r="E3229" s="2" t="s">
        <v>4</v>
      </c>
      <c r="F3229" s="2" t="s">
        <v>625</v>
      </c>
      <c r="G3229" s="2" t="s">
        <v>157</v>
      </c>
      <c r="H3229" s="5">
        <v>-216.58</v>
      </c>
      <c r="I3229" s="5">
        <v>-266.56000000000006</v>
      </c>
    </row>
    <row r="3230" spans="1:9" outlineLevel="1" x14ac:dyDescent="0.25">
      <c r="A3230" s="2" t="s">
        <v>606</v>
      </c>
      <c r="B3230" s="2" t="s">
        <v>636</v>
      </c>
      <c r="C3230" s="2" t="s">
        <v>3</v>
      </c>
      <c r="D3230" s="2" t="s">
        <v>4</v>
      </c>
      <c r="E3230" s="2" t="s">
        <v>624</v>
      </c>
      <c r="F3230" s="2" t="s">
        <v>625</v>
      </c>
      <c r="G3230" s="2" t="s">
        <v>157</v>
      </c>
      <c r="H3230" s="5">
        <v>251</v>
      </c>
      <c r="I3230" s="5">
        <v>-15.560000000000059</v>
      </c>
    </row>
    <row r="3231" spans="1:9" outlineLevel="1" x14ac:dyDescent="0.25">
      <c r="A3231" s="2" t="s">
        <v>606</v>
      </c>
      <c r="B3231" s="2" t="s">
        <v>636</v>
      </c>
      <c r="C3231" s="2" t="s">
        <v>603</v>
      </c>
      <c r="D3231" s="2" t="s">
        <v>4</v>
      </c>
      <c r="E3231" s="2" t="s">
        <v>4</v>
      </c>
      <c r="F3231" s="2" t="s">
        <v>625</v>
      </c>
      <c r="G3231" s="2" t="s">
        <v>157</v>
      </c>
      <c r="H3231" s="5">
        <v>-133.46</v>
      </c>
      <c r="I3231" s="5">
        <v>-149.02000000000007</v>
      </c>
    </row>
    <row r="3232" spans="1:9" outlineLevel="1" x14ac:dyDescent="0.25">
      <c r="A3232" s="2" t="s">
        <v>606</v>
      </c>
      <c r="B3232" s="2" t="s">
        <v>636</v>
      </c>
      <c r="C3232" s="2" t="s">
        <v>3</v>
      </c>
      <c r="D3232" s="2" t="s">
        <v>4</v>
      </c>
      <c r="E3232" s="2" t="s">
        <v>641</v>
      </c>
      <c r="F3232" s="2" t="s">
        <v>642</v>
      </c>
      <c r="G3232" s="2" t="s">
        <v>157</v>
      </c>
      <c r="H3232" s="5">
        <v>3700.45</v>
      </c>
      <c r="I3232" s="5">
        <v>3551.43</v>
      </c>
    </row>
    <row r="3233" spans="1:9" outlineLevel="1" x14ac:dyDescent="0.25">
      <c r="A3233" s="2" t="s">
        <v>606</v>
      </c>
      <c r="B3233" s="2" t="s">
        <v>643</v>
      </c>
      <c r="C3233" s="2" t="s">
        <v>3</v>
      </c>
      <c r="D3233" s="2" t="s">
        <v>4</v>
      </c>
      <c r="E3233" s="2" t="s">
        <v>604</v>
      </c>
      <c r="F3233" s="2" t="s">
        <v>618</v>
      </c>
      <c r="G3233" s="2" t="s">
        <v>157</v>
      </c>
      <c r="H3233" s="5">
        <v>74.709999999999994</v>
      </c>
      <c r="I3233" s="5">
        <v>3626.14</v>
      </c>
    </row>
    <row r="3234" spans="1:9" outlineLevel="1" x14ac:dyDescent="0.25">
      <c r="A3234" s="2" t="s">
        <v>606</v>
      </c>
      <c r="B3234" s="2" t="s">
        <v>643</v>
      </c>
      <c r="C3234" s="2" t="s">
        <v>3</v>
      </c>
      <c r="D3234" s="2" t="s">
        <v>4</v>
      </c>
      <c r="E3234" s="2" t="s">
        <v>604</v>
      </c>
      <c r="F3234" s="2" t="s">
        <v>618</v>
      </c>
      <c r="G3234" s="2" t="s">
        <v>157</v>
      </c>
      <c r="H3234" s="5">
        <v>74.709999999999994</v>
      </c>
      <c r="I3234" s="5">
        <v>3700.85</v>
      </c>
    </row>
    <row r="3235" spans="1:9" outlineLevel="1" x14ac:dyDescent="0.25">
      <c r="A3235" s="2" t="s">
        <v>606</v>
      </c>
      <c r="B3235" s="2" t="s">
        <v>643</v>
      </c>
      <c r="C3235" s="2" t="s">
        <v>3</v>
      </c>
      <c r="D3235" s="2" t="s">
        <v>4</v>
      </c>
      <c r="E3235" s="2" t="s">
        <v>604</v>
      </c>
      <c r="F3235" s="2" t="s">
        <v>618</v>
      </c>
      <c r="G3235" s="2" t="s">
        <v>157</v>
      </c>
      <c r="H3235" s="5">
        <v>74.709999999999994</v>
      </c>
      <c r="I3235" s="5">
        <v>3775.56</v>
      </c>
    </row>
    <row r="3236" spans="1:9" outlineLevel="1" x14ac:dyDescent="0.25">
      <c r="A3236" s="2" t="s">
        <v>606</v>
      </c>
      <c r="B3236" s="2" t="s">
        <v>643</v>
      </c>
      <c r="C3236" s="2" t="s">
        <v>3</v>
      </c>
      <c r="D3236" s="2" t="s">
        <v>4</v>
      </c>
      <c r="E3236" s="2" t="s">
        <v>624</v>
      </c>
      <c r="F3236" s="2" t="s">
        <v>644</v>
      </c>
      <c r="G3236" s="2" t="s">
        <v>157</v>
      </c>
      <c r="H3236" s="5">
        <v>346.41</v>
      </c>
      <c r="I3236" s="5">
        <v>4121.97</v>
      </c>
    </row>
    <row r="3237" spans="1:9" outlineLevel="1" x14ac:dyDescent="0.25">
      <c r="A3237" s="2" t="s">
        <v>606</v>
      </c>
      <c r="B3237" s="2" t="s">
        <v>643</v>
      </c>
      <c r="C3237" s="2" t="s">
        <v>3</v>
      </c>
      <c r="D3237" s="2" t="s">
        <v>4</v>
      </c>
      <c r="E3237" s="2" t="s">
        <v>631</v>
      </c>
      <c r="F3237" s="2" t="s">
        <v>632</v>
      </c>
      <c r="G3237" s="2" t="s">
        <v>157</v>
      </c>
      <c r="H3237" s="5">
        <v>871.68</v>
      </c>
      <c r="I3237" s="5">
        <v>4993.6500000000005</v>
      </c>
    </row>
    <row r="3238" spans="1:9" outlineLevel="1" x14ac:dyDescent="0.25">
      <c r="A3238" s="2" t="s">
        <v>606</v>
      </c>
      <c r="B3238" s="2" t="s">
        <v>643</v>
      </c>
      <c r="C3238" s="2" t="s">
        <v>3</v>
      </c>
      <c r="D3238" s="2" t="s">
        <v>4</v>
      </c>
      <c r="E3238" s="2" t="s">
        <v>631</v>
      </c>
      <c r="F3238" s="2" t="s">
        <v>632</v>
      </c>
      <c r="G3238" s="2" t="s">
        <v>157</v>
      </c>
      <c r="H3238" s="5">
        <v>3604</v>
      </c>
      <c r="I3238" s="5">
        <v>8597.6500000000015</v>
      </c>
    </row>
    <row r="3239" spans="1:9" outlineLevel="1" x14ac:dyDescent="0.25">
      <c r="A3239" s="2" t="s">
        <v>606</v>
      </c>
      <c r="B3239" s="2" t="s">
        <v>647</v>
      </c>
      <c r="C3239" s="2" t="s">
        <v>603</v>
      </c>
      <c r="D3239" s="2" t="s">
        <v>4</v>
      </c>
      <c r="E3239" s="2" t="s">
        <v>604</v>
      </c>
      <c r="F3239" s="2" t="s">
        <v>618</v>
      </c>
      <c r="G3239" s="2" t="s">
        <v>157</v>
      </c>
      <c r="H3239" s="5">
        <v>-74.709999999999994</v>
      </c>
      <c r="I3239" s="5">
        <v>8522.9400000000023</v>
      </c>
    </row>
    <row r="3240" spans="1:9" outlineLevel="1" x14ac:dyDescent="0.25">
      <c r="A3240" s="2" t="s">
        <v>606</v>
      </c>
      <c r="B3240" s="2" t="s">
        <v>647</v>
      </c>
      <c r="C3240" s="2" t="s">
        <v>603</v>
      </c>
      <c r="D3240" s="2" t="s">
        <v>4</v>
      </c>
      <c r="E3240" s="2" t="s">
        <v>604</v>
      </c>
      <c r="F3240" s="2" t="s">
        <v>618</v>
      </c>
      <c r="G3240" s="2" t="s">
        <v>157</v>
      </c>
      <c r="H3240" s="5">
        <v>-80.55</v>
      </c>
      <c r="I3240" s="5">
        <v>8442.3900000000031</v>
      </c>
    </row>
    <row r="3241" spans="1:9" outlineLevel="1" x14ac:dyDescent="0.25">
      <c r="A3241" s="2" t="s">
        <v>606</v>
      </c>
      <c r="B3241" s="2" t="s">
        <v>647</v>
      </c>
      <c r="C3241" s="2" t="s">
        <v>603</v>
      </c>
      <c r="D3241" s="2" t="s">
        <v>4</v>
      </c>
      <c r="E3241" s="2" t="s">
        <v>604</v>
      </c>
      <c r="F3241" s="2" t="s">
        <v>618</v>
      </c>
      <c r="G3241" s="2" t="s">
        <v>157</v>
      </c>
      <c r="H3241" s="5">
        <v>-74.709999999999994</v>
      </c>
      <c r="I3241" s="5">
        <v>8367.6800000000039</v>
      </c>
    </row>
    <row r="3242" spans="1:9" outlineLevel="1" x14ac:dyDescent="0.25">
      <c r="A3242" s="2" t="s">
        <v>606</v>
      </c>
      <c r="B3242" s="2" t="s">
        <v>647</v>
      </c>
      <c r="C3242" s="2" t="s">
        <v>603</v>
      </c>
      <c r="D3242" s="2" t="s">
        <v>4</v>
      </c>
      <c r="E3242" s="2" t="s">
        <v>604</v>
      </c>
      <c r="F3242" s="2" t="s">
        <v>618</v>
      </c>
      <c r="G3242" s="2" t="s">
        <v>157</v>
      </c>
      <c r="H3242" s="5">
        <v>-74.709999999999994</v>
      </c>
      <c r="I3242" s="5">
        <v>8292.9700000000048</v>
      </c>
    </row>
    <row r="3243" spans="1:9" outlineLevel="1" x14ac:dyDescent="0.25">
      <c r="A3243" s="2" t="s">
        <v>606</v>
      </c>
      <c r="B3243" s="2" t="s">
        <v>651</v>
      </c>
      <c r="C3243" s="2" t="s">
        <v>3</v>
      </c>
      <c r="D3243" s="2" t="s">
        <v>4</v>
      </c>
      <c r="E3243" s="2" t="s">
        <v>604</v>
      </c>
      <c r="F3243" s="2" t="s">
        <v>652</v>
      </c>
      <c r="G3243" s="2" t="s">
        <v>157</v>
      </c>
      <c r="H3243" s="5">
        <v>30.89</v>
      </c>
      <c r="I3243" s="5">
        <v>8323.8600000000042</v>
      </c>
    </row>
    <row r="3244" spans="1:9" outlineLevel="1" x14ac:dyDescent="0.25">
      <c r="A3244" s="2" t="s">
        <v>606</v>
      </c>
      <c r="B3244" s="2" t="s">
        <v>651</v>
      </c>
      <c r="C3244" s="2" t="s">
        <v>603</v>
      </c>
      <c r="D3244" s="2" t="s">
        <v>4</v>
      </c>
      <c r="E3244" s="2" t="s">
        <v>604</v>
      </c>
      <c r="F3244" s="2" t="s">
        <v>605</v>
      </c>
      <c r="G3244" s="2" t="s">
        <v>157</v>
      </c>
      <c r="H3244" s="5">
        <v>-30.89</v>
      </c>
      <c r="I3244" s="5">
        <v>8292.9700000000048</v>
      </c>
    </row>
    <row r="3245" spans="1:9" outlineLevel="1" x14ac:dyDescent="0.25">
      <c r="A3245" s="2" t="s">
        <v>606</v>
      </c>
      <c r="B3245" s="2" t="s">
        <v>52</v>
      </c>
      <c r="C3245" s="2" t="s">
        <v>3</v>
      </c>
      <c r="D3245" s="2" t="s">
        <v>4</v>
      </c>
      <c r="E3245" s="2" t="s">
        <v>604</v>
      </c>
      <c r="F3245" s="2" t="s">
        <v>618</v>
      </c>
      <c r="G3245" s="2" t="s">
        <v>157</v>
      </c>
      <c r="H3245" s="5">
        <v>44.24</v>
      </c>
      <c r="I3245" s="5">
        <v>8337.2100000000046</v>
      </c>
    </row>
    <row r="3246" spans="1:9" outlineLevel="1" x14ac:dyDescent="0.25">
      <c r="A3246" s="2" t="s">
        <v>606</v>
      </c>
      <c r="B3246" s="2" t="s">
        <v>52</v>
      </c>
      <c r="C3246" s="2" t="s">
        <v>3</v>
      </c>
      <c r="D3246" s="2" t="s">
        <v>4</v>
      </c>
      <c r="E3246" s="2" t="s">
        <v>624</v>
      </c>
      <c r="F3246" s="2" t="s">
        <v>625</v>
      </c>
      <c r="G3246" s="2" t="s">
        <v>157</v>
      </c>
      <c r="H3246" s="5">
        <v>349.75</v>
      </c>
      <c r="I3246" s="5">
        <v>8686.9600000000046</v>
      </c>
    </row>
    <row r="3247" spans="1:9" outlineLevel="1" x14ac:dyDescent="0.25">
      <c r="A3247" s="2" t="s">
        <v>606</v>
      </c>
      <c r="B3247" s="2" t="s">
        <v>658</v>
      </c>
      <c r="C3247" s="2" t="s">
        <v>3</v>
      </c>
      <c r="D3247" s="2" t="s">
        <v>4</v>
      </c>
      <c r="E3247" s="2" t="s">
        <v>604</v>
      </c>
      <c r="F3247" s="2" t="s">
        <v>652</v>
      </c>
      <c r="G3247" s="2" t="s">
        <v>157</v>
      </c>
      <c r="H3247" s="5">
        <v>165.63</v>
      </c>
      <c r="I3247" s="5">
        <v>8852.5900000000038</v>
      </c>
    </row>
    <row r="3248" spans="1:9" outlineLevel="1" x14ac:dyDescent="0.25">
      <c r="A3248" s="2" t="s">
        <v>606</v>
      </c>
      <c r="B3248" s="2" t="s">
        <v>658</v>
      </c>
      <c r="C3248" s="2" t="s">
        <v>3</v>
      </c>
      <c r="D3248" s="2" t="s">
        <v>4</v>
      </c>
      <c r="E3248" s="2" t="s">
        <v>604</v>
      </c>
      <c r="F3248" s="2" t="s">
        <v>618</v>
      </c>
      <c r="G3248" s="2" t="s">
        <v>157</v>
      </c>
      <c r="H3248" s="5">
        <v>61.79</v>
      </c>
      <c r="I3248" s="5">
        <v>8914.3800000000047</v>
      </c>
    </row>
    <row r="3249" spans="1:9" outlineLevel="1" x14ac:dyDescent="0.25">
      <c r="A3249" s="2" t="s">
        <v>606</v>
      </c>
      <c r="B3249" s="2" t="s">
        <v>658</v>
      </c>
      <c r="C3249" s="2" t="s">
        <v>3</v>
      </c>
      <c r="D3249" s="2" t="s">
        <v>4</v>
      </c>
      <c r="E3249" s="2" t="s">
        <v>624</v>
      </c>
      <c r="F3249" s="2" t="s">
        <v>625</v>
      </c>
      <c r="G3249" s="2" t="s">
        <v>157</v>
      </c>
      <c r="H3249" s="5">
        <v>99.65</v>
      </c>
      <c r="I3249" s="5">
        <v>9014.0300000000043</v>
      </c>
    </row>
    <row r="3250" spans="1:9" outlineLevel="1" x14ac:dyDescent="0.25">
      <c r="A3250" s="2" t="s">
        <v>606</v>
      </c>
      <c r="B3250" s="2" t="s">
        <v>658</v>
      </c>
      <c r="C3250" s="2" t="s">
        <v>603</v>
      </c>
      <c r="D3250" s="2" t="s">
        <v>4</v>
      </c>
      <c r="E3250" s="2" t="s">
        <v>4</v>
      </c>
      <c r="F3250" s="2" t="s">
        <v>625</v>
      </c>
      <c r="G3250" s="2" t="s">
        <v>157</v>
      </c>
      <c r="H3250" s="5">
        <v>-67.77</v>
      </c>
      <c r="I3250" s="5">
        <v>8946.2600000000039</v>
      </c>
    </row>
    <row r="3251" spans="1:9" outlineLevel="1" x14ac:dyDescent="0.25">
      <c r="A3251" s="2" t="s">
        <v>606</v>
      </c>
      <c r="B3251" s="2" t="s">
        <v>56</v>
      </c>
      <c r="C3251" s="2" t="s">
        <v>3</v>
      </c>
      <c r="D3251" s="2" t="s">
        <v>4</v>
      </c>
      <c r="E3251" s="2" t="s">
        <v>604</v>
      </c>
      <c r="F3251" s="2" t="s">
        <v>652</v>
      </c>
      <c r="G3251" s="2" t="s">
        <v>157</v>
      </c>
      <c r="H3251" s="5">
        <v>127.19</v>
      </c>
      <c r="I3251" s="5">
        <v>9073.4500000000044</v>
      </c>
    </row>
    <row r="3252" spans="1:9" outlineLevel="1" x14ac:dyDescent="0.25">
      <c r="A3252" s="2" t="s">
        <v>606</v>
      </c>
      <c r="B3252" s="2" t="s">
        <v>56</v>
      </c>
      <c r="C3252" s="2" t="s">
        <v>603</v>
      </c>
      <c r="D3252" s="2" t="s">
        <v>4</v>
      </c>
      <c r="E3252" s="2" t="s">
        <v>4</v>
      </c>
      <c r="F3252" s="2" t="s">
        <v>625</v>
      </c>
      <c r="G3252" s="2" t="s">
        <v>157</v>
      </c>
      <c r="H3252" s="5">
        <v>-79.47</v>
      </c>
      <c r="I3252" s="5">
        <v>8993.980000000005</v>
      </c>
    </row>
    <row r="3253" spans="1:9" outlineLevel="1" x14ac:dyDescent="0.25">
      <c r="A3253" s="2" t="s">
        <v>606</v>
      </c>
      <c r="B3253" s="2" t="s">
        <v>56</v>
      </c>
      <c r="C3253" s="2" t="s">
        <v>3</v>
      </c>
      <c r="D3253" s="2" t="s">
        <v>4</v>
      </c>
      <c r="E3253" s="2" t="s">
        <v>624</v>
      </c>
      <c r="F3253" s="2" t="s">
        <v>625</v>
      </c>
      <c r="G3253" s="2" t="s">
        <v>157</v>
      </c>
      <c r="H3253" s="5">
        <v>288.89999999999998</v>
      </c>
      <c r="I3253" s="5">
        <v>9282.8800000000047</v>
      </c>
    </row>
    <row r="3254" spans="1:9" outlineLevel="1" x14ac:dyDescent="0.25">
      <c r="A3254" s="2" t="s">
        <v>606</v>
      </c>
      <c r="B3254" s="2" t="s">
        <v>66</v>
      </c>
      <c r="C3254" s="2" t="s">
        <v>603</v>
      </c>
      <c r="D3254" s="2" t="s">
        <v>4</v>
      </c>
      <c r="E3254" s="2" t="s">
        <v>604</v>
      </c>
      <c r="F3254" s="2" t="s">
        <v>605</v>
      </c>
      <c r="G3254" s="2" t="s">
        <v>157</v>
      </c>
      <c r="H3254" s="5">
        <v>-14.83</v>
      </c>
      <c r="I3254" s="5">
        <v>9268.0500000000047</v>
      </c>
    </row>
    <row r="3255" spans="1:9" outlineLevel="1" x14ac:dyDescent="0.25">
      <c r="A3255" s="2" t="s">
        <v>606</v>
      </c>
      <c r="B3255" s="2" t="s">
        <v>66</v>
      </c>
      <c r="C3255" s="2" t="s">
        <v>3</v>
      </c>
      <c r="D3255" s="2" t="s">
        <v>4</v>
      </c>
      <c r="E3255" s="2" t="s">
        <v>604</v>
      </c>
      <c r="F3255" s="2" t="s">
        <v>618</v>
      </c>
      <c r="G3255" s="2" t="s">
        <v>157</v>
      </c>
      <c r="H3255" s="5">
        <v>275.58999999999997</v>
      </c>
      <c r="I3255" s="5">
        <v>9543.6400000000049</v>
      </c>
    </row>
    <row r="3256" spans="1:9" outlineLevel="1" x14ac:dyDescent="0.25">
      <c r="A3256" s="2" t="s">
        <v>606</v>
      </c>
      <c r="B3256" s="2" t="s">
        <v>66</v>
      </c>
      <c r="C3256" s="2" t="s">
        <v>603</v>
      </c>
      <c r="D3256" s="2" t="s">
        <v>4</v>
      </c>
      <c r="E3256" s="2" t="s">
        <v>4</v>
      </c>
      <c r="F3256" s="2" t="s">
        <v>625</v>
      </c>
      <c r="G3256" s="2" t="s">
        <v>157</v>
      </c>
      <c r="H3256" s="5">
        <v>-346.41</v>
      </c>
      <c r="I3256" s="5">
        <v>9197.230000000005</v>
      </c>
    </row>
    <row r="3257" spans="1:9" outlineLevel="1" x14ac:dyDescent="0.25">
      <c r="A3257" s="2" t="s">
        <v>606</v>
      </c>
      <c r="B3257" s="2" t="s">
        <v>66</v>
      </c>
      <c r="C3257" s="2" t="s">
        <v>3</v>
      </c>
      <c r="D3257" s="2" t="s">
        <v>4</v>
      </c>
      <c r="E3257" s="2" t="s">
        <v>631</v>
      </c>
      <c r="F3257" s="2" t="s">
        <v>632</v>
      </c>
      <c r="G3257" s="2" t="s">
        <v>157</v>
      </c>
      <c r="H3257" s="5">
        <v>422.94</v>
      </c>
      <c r="I3257" s="5">
        <v>9620.1700000000055</v>
      </c>
    </row>
    <row r="3258" spans="1:9" ht="23.25" outlineLevel="1" x14ac:dyDescent="0.25">
      <c r="A3258" s="2" t="s">
        <v>606</v>
      </c>
      <c r="B3258" s="2" t="s">
        <v>66</v>
      </c>
      <c r="C3258" s="2" t="s">
        <v>3</v>
      </c>
      <c r="D3258" s="2" t="s">
        <v>4</v>
      </c>
      <c r="E3258" s="2" t="s">
        <v>604</v>
      </c>
      <c r="F3258" s="2" t="s">
        <v>1412</v>
      </c>
      <c r="G3258" s="2" t="s">
        <v>157</v>
      </c>
      <c r="H3258" s="5">
        <v>275.58999999999997</v>
      </c>
      <c r="I3258" s="5">
        <v>9895.7600000000057</v>
      </c>
    </row>
    <row r="3259" spans="1:9" ht="23.25" outlineLevel="1" x14ac:dyDescent="0.25">
      <c r="A3259" s="2" t="s">
        <v>606</v>
      </c>
      <c r="B3259" s="2" t="s">
        <v>66</v>
      </c>
      <c r="C3259" s="2" t="s">
        <v>3</v>
      </c>
      <c r="D3259" s="2" t="s">
        <v>4</v>
      </c>
      <c r="E3259" s="2" t="s">
        <v>604</v>
      </c>
      <c r="F3259" s="2" t="s">
        <v>1412</v>
      </c>
      <c r="G3259" s="2" t="s">
        <v>157</v>
      </c>
      <c r="H3259" s="5">
        <v>719.74</v>
      </c>
      <c r="I3259" s="5">
        <v>10615.500000000005</v>
      </c>
    </row>
    <row r="3260" spans="1:9" outlineLevel="1" x14ac:dyDescent="0.25">
      <c r="A3260" s="2" t="s">
        <v>606</v>
      </c>
      <c r="B3260" s="2" t="s">
        <v>664</v>
      </c>
      <c r="C3260" s="2" t="s">
        <v>603</v>
      </c>
      <c r="D3260" s="2" t="s">
        <v>4</v>
      </c>
      <c r="E3260" s="2" t="s">
        <v>604</v>
      </c>
      <c r="F3260" s="2" t="s">
        <v>618</v>
      </c>
      <c r="G3260" s="2" t="s">
        <v>157</v>
      </c>
      <c r="H3260" s="5">
        <v>-593.58000000000004</v>
      </c>
      <c r="I3260" s="5">
        <v>10021.920000000006</v>
      </c>
    </row>
    <row r="3261" spans="1:9" outlineLevel="1" x14ac:dyDescent="0.25">
      <c r="A3261" s="2" t="s">
        <v>606</v>
      </c>
      <c r="B3261" s="2" t="s">
        <v>664</v>
      </c>
      <c r="C3261" s="2" t="s">
        <v>603</v>
      </c>
      <c r="D3261" s="2" t="s">
        <v>4</v>
      </c>
      <c r="E3261" s="2" t="s">
        <v>604</v>
      </c>
      <c r="F3261" s="2" t="s">
        <v>618</v>
      </c>
      <c r="G3261" s="2" t="s">
        <v>157</v>
      </c>
      <c r="H3261" s="5">
        <v>-222.59</v>
      </c>
      <c r="I3261" s="5">
        <v>9799.3300000000054</v>
      </c>
    </row>
    <row r="3262" spans="1:9" outlineLevel="1" x14ac:dyDescent="0.25">
      <c r="A3262" s="2" t="s">
        <v>606</v>
      </c>
      <c r="B3262" s="2" t="s">
        <v>664</v>
      </c>
      <c r="C3262" s="2" t="s">
        <v>3</v>
      </c>
      <c r="D3262" s="2" t="s">
        <v>4</v>
      </c>
      <c r="E3262" s="2" t="s">
        <v>604</v>
      </c>
      <c r="F3262" s="2" t="s">
        <v>607</v>
      </c>
      <c r="G3262" s="2" t="s">
        <v>157</v>
      </c>
      <c r="H3262" s="5">
        <v>14.83</v>
      </c>
      <c r="I3262" s="5">
        <v>9814.1600000000053</v>
      </c>
    </row>
    <row r="3263" spans="1:9" outlineLevel="1" x14ac:dyDescent="0.25">
      <c r="A3263" s="2" t="s">
        <v>606</v>
      </c>
      <c r="B3263" s="2" t="s">
        <v>664</v>
      </c>
      <c r="C3263" s="2" t="s">
        <v>3</v>
      </c>
      <c r="D3263" s="2" t="s">
        <v>4</v>
      </c>
      <c r="E3263" s="2" t="s">
        <v>624</v>
      </c>
      <c r="F3263" s="2" t="s">
        <v>625</v>
      </c>
      <c r="G3263" s="2" t="s">
        <v>157</v>
      </c>
      <c r="H3263" s="5">
        <v>829.19</v>
      </c>
      <c r="I3263" s="5">
        <v>10643.350000000006</v>
      </c>
    </row>
    <row r="3264" spans="1:9" outlineLevel="1" x14ac:dyDescent="0.25">
      <c r="A3264" s="2" t="s">
        <v>606</v>
      </c>
      <c r="B3264" s="2" t="s">
        <v>664</v>
      </c>
      <c r="C3264" s="2" t="s">
        <v>3</v>
      </c>
      <c r="D3264" s="2" t="s">
        <v>4</v>
      </c>
      <c r="E3264" s="2" t="s">
        <v>624</v>
      </c>
      <c r="F3264" s="2" t="s">
        <v>625</v>
      </c>
      <c r="G3264" s="2" t="s">
        <v>157</v>
      </c>
      <c r="H3264" s="5">
        <v>829.19</v>
      </c>
      <c r="I3264" s="5">
        <v>11472.540000000006</v>
      </c>
    </row>
    <row r="3265" spans="1:9" outlineLevel="1" x14ac:dyDescent="0.25">
      <c r="A3265" s="2" t="s">
        <v>606</v>
      </c>
      <c r="B3265" s="2" t="s">
        <v>671</v>
      </c>
      <c r="C3265" s="2" t="s">
        <v>3</v>
      </c>
      <c r="D3265" s="2" t="s">
        <v>4</v>
      </c>
      <c r="E3265" s="2" t="s">
        <v>604</v>
      </c>
      <c r="F3265" s="2" t="s">
        <v>618</v>
      </c>
      <c r="G3265" s="2" t="s">
        <v>157</v>
      </c>
      <c r="H3265" s="5">
        <v>33.380000000000003</v>
      </c>
      <c r="I3265" s="5">
        <v>11505.920000000006</v>
      </c>
    </row>
    <row r="3266" spans="1:9" outlineLevel="1" x14ac:dyDescent="0.25">
      <c r="A3266" s="2" t="s">
        <v>606</v>
      </c>
      <c r="B3266" s="2" t="s">
        <v>671</v>
      </c>
      <c r="C3266" s="2" t="s">
        <v>3</v>
      </c>
      <c r="D3266" s="2" t="s">
        <v>4</v>
      </c>
      <c r="E3266" s="2" t="s">
        <v>604</v>
      </c>
      <c r="F3266" s="2" t="s">
        <v>652</v>
      </c>
      <c r="G3266" s="2" t="s">
        <v>157</v>
      </c>
      <c r="H3266" s="5">
        <v>11.63</v>
      </c>
      <c r="I3266" s="5">
        <v>11517.550000000005</v>
      </c>
    </row>
    <row r="3267" spans="1:9" outlineLevel="1" x14ac:dyDescent="0.25">
      <c r="A3267" s="2" t="s">
        <v>606</v>
      </c>
      <c r="B3267" s="2" t="s">
        <v>671</v>
      </c>
      <c r="C3267" s="2" t="s">
        <v>3</v>
      </c>
      <c r="D3267" s="2" t="s">
        <v>4</v>
      </c>
      <c r="E3267" s="2" t="s">
        <v>604</v>
      </c>
      <c r="F3267" s="2" t="s">
        <v>652</v>
      </c>
      <c r="G3267" s="2" t="s">
        <v>157</v>
      </c>
      <c r="H3267" s="5">
        <v>0.43</v>
      </c>
      <c r="I3267" s="5">
        <v>11517.980000000005</v>
      </c>
    </row>
    <row r="3268" spans="1:9" outlineLevel="1" x14ac:dyDescent="0.25">
      <c r="A3268" s="2" t="s">
        <v>606</v>
      </c>
      <c r="B3268" s="2" t="s">
        <v>671</v>
      </c>
      <c r="C3268" s="2" t="s">
        <v>603</v>
      </c>
      <c r="D3268" s="2" t="s">
        <v>4</v>
      </c>
      <c r="E3268" s="2" t="s">
        <v>604</v>
      </c>
      <c r="F3268" s="2" t="s">
        <v>605</v>
      </c>
      <c r="G3268" s="2" t="s">
        <v>157</v>
      </c>
      <c r="H3268" s="5">
        <v>-11.63</v>
      </c>
      <c r="I3268" s="5">
        <v>11506.350000000006</v>
      </c>
    </row>
    <row r="3269" spans="1:9" outlineLevel="1" x14ac:dyDescent="0.25">
      <c r="A3269" s="2" t="s">
        <v>606</v>
      </c>
      <c r="B3269" s="2" t="s">
        <v>671</v>
      </c>
      <c r="C3269" s="2" t="s">
        <v>3</v>
      </c>
      <c r="D3269" s="2" t="s">
        <v>4</v>
      </c>
      <c r="E3269" s="2" t="s">
        <v>604</v>
      </c>
      <c r="F3269" s="2" t="s">
        <v>618</v>
      </c>
      <c r="G3269" s="2" t="s">
        <v>157</v>
      </c>
      <c r="H3269" s="5">
        <v>9.5299999999999994</v>
      </c>
      <c r="I3269" s="5">
        <v>11515.880000000006</v>
      </c>
    </row>
    <row r="3270" spans="1:9" outlineLevel="1" x14ac:dyDescent="0.25">
      <c r="A3270" s="2" t="s">
        <v>606</v>
      </c>
      <c r="B3270" s="2" t="s">
        <v>671</v>
      </c>
      <c r="C3270" s="2" t="s">
        <v>603</v>
      </c>
      <c r="D3270" s="2" t="s">
        <v>4</v>
      </c>
      <c r="E3270" s="2" t="s">
        <v>4</v>
      </c>
      <c r="F3270" s="2" t="s">
        <v>625</v>
      </c>
      <c r="G3270" s="2" t="s">
        <v>157</v>
      </c>
      <c r="H3270" s="5">
        <v>-50.18</v>
      </c>
      <c r="I3270" s="5">
        <v>11465.700000000006</v>
      </c>
    </row>
    <row r="3271" spans="1:9" outlineLevel="1" x14ac:dyDescent="0.25">
      <c r="A3271" s="2" t="s">
        <v>606</v>
      </c>
      <c r="B3271" s="2" t="s">
        <v>671</v>
      </c>
      <c r="C3271" s="2" t="s">
        <v>3</v>
      </c>
      <c r="D3271" s="2" t="s">
        <v>4</v>
      </c>
      <c r="E3271" s="2" t="s">
        <v>631</v>
      </c>
      <c r="F3271" s="2" t="s">
        <v>632</v>
      </c>
      <c r="G3271" s="2" t="s">
        <v>157</v>
      </c>
      <c r="H3271" s="5">
        <v>225.97</v>
      </c>
      <c r="I3271" s="5">
        <v>11691.670000000006</v>
      </c>
    </row>
    <row r="3272" spans="1:9" outlineLevel="1" x14ac:dyDescent="0.25">
      <c r="A3272" s="2" t="s">
        <v>606</v>
      </c>
      <c r="B3272" s="2" t="s">
        <v>671</v>
      </c>
      <c r="C3272" s="2" t="s">
        <v>3</v>
      </c>
      <c r="D3272" s="2" t="s">
        <v>4</v>
      </c>
      <c r="E3272" s="2" t="s">
        <v>631</v>
      </c>
      <c r="F3272" s="2" t="s">
        <v>632</v>
      </c>
      <c r="G3272" s="2" t="s">
        <v>157</v>
      </c>
      <c r="H3272" s="5">
        <v>2166.85</v>
      </c>
      <c r="I3272" s="5">
        <v>13858.520000000006</v>
      </c>
    </row>
    <row r="3273" spans="1:9" outlineLevel="1" x14ac:dyDescent="0.25">
      <c r="A3273" s="2" t="s">
        <v>606</v>
      </c>
      <c r="B3273" s="2" t="s">
        <v>90</v>
      </c>
      <c r="C3273" s="2" t="s">
        <v>603</v>
      </c>
      <c r="D3273" s="2" t="s">
        <v>4</v>
      </c>
      <c r="E3273" s="2" t="s">
        <v>604</v>
      </c>
      <c r="F3273" s="2" t="s">
        <v>618</v>
      </c>
      <c r="G3273" s="2" t="s">
        <v>157</v>
      </c>
      <c r="H3273" s="5">
        <v>-63.58</v>
      </c>
      <c r="I3273" s="5">
        <v>13794.940000000006</v>
      </c>
    </row>
    <row r="3274" spans="1:9" outlineLevel="1" x14ac:dyDescent="0.25">
      <c r="A3274" s="2" t="s">
        <v>606</v>
      </c>
      <c r="B3274" s="2" t="s">
        <v>90</v>
      </c>
      <c r="C3274" s="2" t="s">
        <v>3</v>
      </c>
      <c r="D3274" s="2" t="s">
        <v>4</v>
      </c>
      <c r="E3274" s="2" t="s">
        <v>604</v>
      </c>
      <c r="F3274" s="2" t="s">
        <v>677</v>
      </c>
      <c r="G3274" s="2" t="s">
        <v>157</v>
      </c>
      <c r="H3274" s="5">
        <v>16.989999999999998</v>
      </c>
      <c r="I3274" s="5">
        <v>13811.930000000006</v>
      </c>
    </row>
    <row r="3275" spans="1:9" outlineLevel="1" x14ac:dyDescent="0.25">
      <c r="A3275" s="2" t="s">
        <v>606</v>
      </c>
      <c r="B3275" s="2" t="s">
        <v>90</v>
      </c>
      <c r="C3275" s="2" t="s">
        <v>3</v>
      </c>
      <c r="D3275" s="2" t="s">
        <v>4</v>
      </c>
      <c r="E3275" s="2" t="s">
        <v>604</v>
      </c>
      <c r="F3275" s="2" t="s">
        <v>652</v>
      </c>
      <c r="G3275" s="2" t="s">
        <v>157</v>
      </c>
      <c r="H3275" s="5">
        <v>295.74</v>
      </c>
      <c r="I3275" s="5">
        <v>14107.670000000006</v>
      </c>
    </row>
    <row r="3276" spans="1:9" outlineLevel="1" x14ac:dyDescent="0.25">
      <c r="A3276" s="2" t="s">
        <v>606</v>
      </c>
      <c r="B3276" s="2" t="s">
        <v>90</v>
      </c>
      <c r="C3276" s="2" t="s">
        <v>3</v>
      </c>
      <c r="D3276" s="2" t="s">
        <v>4</v>
      </c>
      <c r="E3276" s="2" t="s">
        <v>604</v>
      </c>
      <c r="F3276" s="2" t="s">
        <v>678</v>
      </c>
      <c r="G3276" s="2" t="s">
        <v>157</v>
      </c>
      <c r="H3276" s="5">
        <v>16.989999999999998</v>
      </c>
      <c r="I3276" s="5">
        <v>14124.660000000005</v>
      </c>
    </row>
    <row r="3277" spans="1:9" outlineLevel="1" x14ac:dyDescent="0.25">
      <c r="A3277" s="2" t="s">
        <v>606</v>
      </c>
      <c r="B3277" s="2" t="s">
        <v>90</v>
      </c>
      <c r="C3277" s="2" t="s">
        <v>603</v>
      </c>
      <c r="D3277" s="2" t="s">
        <v>4</v>
      </c>
      <c r="E3277" s="2" t="s">
        <v>604</v>
      </c>
      <c r="F3277" s="2" t="s">
        <v>618</v>
      </c>
      <c r="G3277" s="2" t="s">
        <v>157</v>
      </c>
      <c r="H3277" s="5">
        <v>-39.21</v>
      </c>
      <c r="I3277" s="5">
        <v>14085.450000000006</v>
      </c>
    </row>
    <row r="3278" spans="1:9" outlineLevel="1" x14ac:dyDescent="0.25">
      <c r="A3278" s="2" t="s">
        <v>606</v>
      </c>
      <c r="B3278" s="2" t="s">
        <v>90</v>
      </c>
      <c r="C3278" s="2" t="s">
        <v>603</v>
      </c>
      <c r="D3278" s="2" t="s">
        <v>4</v>
      </c>
      <c r="E3278" s="2" t="s">
        <v>4</v>
      </c>
      <c r="F3278" s="2" t="s">
        <v>625</v>
      </c>
      <c r="G3278" s="2" t="s">
        <v>157</v>
      </c>
      <c r="H3278" s="5">
        <v>-148.96</v>
      </c>
      <c r="I3278" s="5">
        <v>13936.490000000007</v>
      </c>
    </row>
    <row r="3279" spans="1:9" outlineLevel="1" x14ac:dyDescent="0.25">
      <c r="A3279" s="2" t="s">
        <v>606</v>
      </c>
      <c r="B3279" s="2" t="s">
        <v>95</v>
      </c>
      <c r="C3279" s="2" t="s">
        <v>3</v>
      </c>
      <c r="D3279" s="2" t="s">
        <v>4</v>
      </c>
      <c r="E3279" s="2" t="s">
        <v>604</v>
      </c>
      <c r="F3279" s="2" t="s">
        <v>652</v>
      </c>
      <c r="G3279" s="2" t="s">
        <v>157</v>
      </c>
      <c r="H3279" s="5">
        <v>0.43</v>
      </c>
      <c r="I3279" s="5">
        <v>13936.920000000007</v>
      </c>
    </row>
    <row r="3280" spans="1:9" outlineLevel="1" x14ac:dyDescent="0.25">
      <c r="A3280" s="2" t="s">
        <v>606</v>
      </c>
      <c r="B3280" s="2" t="s">
        <v>95</v>
      </c>
      <c r="C3280" s="2" t="s">
        <v>3</v>
      </c>
      <c r="D3280" s="2" t="s">
        <v>4</v>
      </c>
      <c r="E3280" s="2" t="s">
        <v>604</v>
      </c>
      <c r="F3280" s="2" t="s">
        <v>618</v>
      </c>
      <c r="G3280" s="2" t="s">
        <v>157</v>
      </c>
      <c r="H3280" s="5">
        <v>0.28999999999999998</v>
      </c>
      <c r="I3280" s="5">
        <v>13937.210000000008</v>
      </c>
    </row>
    <row r="3281" spans="1:9" outlineLevel="1" x14ac:dyDescent="0.25">
      <c r="A3281" s="2" t="s">
        <v>606</v>
      </c>
      <c r="B3281" s="2" t="s">
        <v>95</v>
      </c>
      <c r="C3281" s="2" t="s">
        <v>3</v>
      </c>
      <c r="D3281" s="2" t="s">
        <v>4</v>
      </c>
      <c r="E3281" s="2" t="s">
        <v>604</v>
      </c>
      <c r="F3281" s="2" t="s">
        <v>652</v>
      </c>
      <c r="G3281" s="2" t="s">
        <v>157</v>
      </c>
      <c r="H3281" s="5">
        <v>11.63</v>
      </c>
      <c r="I3281" s="5">
        <v>13948.840000000007</v>
      </c>
    </row>
    <row r="3282" spans="1:9" outlineLevel="1" x14ac:dyDescent="0.25">
      <c r="A3282" s="2" t="s">
        <v>606</v>
      </c>
      <c r="B3282" s="2" t="s">
        <v>95</v>
      </c>
      <c r="C3282" s="2" t="s">
        <v>603</v>
      </c>
      <c r="D3282" s="2" t="s">
        <v>4</v>
      </c>
      <c r="E3282" s="2" t="s">
        <v>604</v>
      </c>
      <c r="F3282" s="2" t="s">
        <v>618</v>
      </c>
      <c r="G3282" s="2" t="s">
        <v>157</v>
      </c>
      <c r="H3282" s="5">
        <v>-254.39</v>
      </c>
      <c r="I3282" s="5">
        <v>13694.450000000008</v>
      </c>
    </row>
    <row r="3283" spans="1:9" outlineLevel="1" x14ac:dyDescent="0.25">
      <c r="A3283" s="2" t="s">
        <v>606</v>
      </c>
      <c r="B3283" s="2" t="s">
        <v>95</v>
      </c>
      <c r="C3283" s="2" t="s">
        <v>3</v>
      </c>
      <c r="D3283" s="2" t="s">
        <v>4</v>
      </c>
      <c r="E3283" s="2" t="s">
        <v>604</v>
      </c>
      <c r="F3283" s="2" t="s">
        <v>607</v>
      </c>
      <c r="G3283" s="2" t="s">
        <v>157</v>
      </c>
      <c r="H3283" s="5">
        <v>139.79</v>
      </c>
      <c r="I3283" s="5">
        <v>13834.240000000009</v>
      </c>
    </row>
    <row r="3284" spans="1:9" outlineLevel="1" x14ac:dyDescent="0.25">
      <c r="A3284" s="2" t="s">
        <v>606</v>
      </c>
      <c r="B3284" s="2" t="s">
        <v>95</v>
      </c>
      <c r="C3284" s="2" t="s">
        <v>603</v>
      </c>
      <c r="D3284" s="2" t="s">
        <v>4</v>
      </c>
      <c r="E3284" s="2" t="s">
        <v>604</v>
      </c>
      <c r="F3284" s="2" t="s">
        <v>607</v>
      </c>
      <c r="G3284" s="2" t="s">
        <v>157</v>
      </c>
      <c r="H3284" s="5">
        <v>-139.79</v>
      </c>
      <c r="I3284" s="5">
        <v>13694.450000000008</v>
      </c>
    </row>
    <row r="3285" spans="1:9" outlineLevel="1" x14ac:dyDescent="0.25">
      <c r="A3285" s="2" t="s">
        <v>606</v>
      </c>
      <c r="B3285" s="2" t="s">
        <v>95</v>
      </c>
      <c r="C3285" s="2" t="s">
        <v>3</v>
      </c>
      <c r="D3285" s="2" t="s">
        <v>4</v>
      </c>
      <c r="E3285" s="2" t="s">
        <v>604</v>
      </c>
      <c r="F3285" s="2" t="s">
        <v>607</v>
      </c>
      <c r="G3285" s="2" t="s">
        <v>157</v>
      </c>
      <c r="H3285" s="5">
        <v>84.79</v>
      </c>
      <c r="I3285" s="5">
        <v>13779.240000000009</v>
      </c>
    </row>
    <row r="3286" spans="1:9" outlineLevel="1" x14ac:dyDescent="0.25">
      <c r="A3286" s="2" t="s">
        <v>606</v>
      </c>
      <c r="B3286" s="2" t="s">
        <v>95</v>
      </c>
      <c r="C3286" s="2" t="s">
        <v>3</v>
      </c>
      <c r="D3286" s="2" t="s">
        <v>4</v>
      </c>
      <c r="E3286" s="2" t="s">
        <v>604</v>
      </c>
      <c r="F3286" s="2" t="s">
        <v>618</v>
      </c>
      <c r="G3286" s="2" t="s">
        <v>157</v>
      </c>
      <c r="H3286" s="5">
        <v>1.29</v>
      </c>
      <c r="I3286" s="5">
        <v>13780.53000000001</v>
      </c>
    </row>
    <row r="3287" spans="1:9" outlineLevel="1" x14ac:dyDescent="0.25">
      <c r="A3287" s="2" t="s">
        <v>606</v>
      </c>
      <c r="B3287" s="2" t="s">
        <v>95</v>
      </c>
      <c r="C3287" s="2" t="s">
        <v>3</v>
      </c>
      <c r="D3287" s="2" t="s">
        <v>4</v>
      </c>
      <c r="E3287" s="2" t="s">
        <v>604</v>
      </c>
      <c r="F3287" s="2" t="s">
        <v>607</v>
      </c>
      <c r="G3287" s="2" t="s">
        <v>157</v>
      </c>
      <c r="H3287" s="5">
        <v>118.69</v>
      </c>
      <c r="I3287" s="5">
        <v>13899.22000000001</v>
      </c>
    </row>
    <row r="3288" spans="1:9" outlineLevel="1" x14ac:dyDescent="0.25">
      <c r="A3288" s="2" t="s">
        <v>606</v>
      </c>
      <c r="B3288" s="2" t="s">
        <v>95</v>
      </c>
      <c r="C3288" s="2" t="s">
        <v>603</v>
      </c>
      <c r="D3288" s="2" t="s">
        <v>4</v>
      </c>
      <c r="E3288" s="2" t="s">
        <v>604</v>
      </c>
      <c r="F3288" s="2" t="s">
        <v>605</v>
      </c>
      <c r="G3288" s="2" t="s">
        <v>157</v>
      </c>
      <c r="H3288" s="5">
        <v>-11.63</v>
      </c>
      <c r="I3288" s="5">
        <v>13887.590000000011</v>
      </c>
    </row>
    <row r="3289" spans="1:9" outlineLevel="1" x14ac:dyDescent="0.25">
      <c r="A3289" s="2" t="s">
        <v>606</v>
      </c>
      <c r="B3289" s="2" t="s">
        <v>95</v>
      </c>
      <c r="C3289" s="2" t="s">
        <v>603</v>
      </c>
      <c r="D3289" s="2" t="s">
        <v>4</v>
      </c>
      <c r="E3289" s="2" t="s">
        <v>604</v>
      </c>
      <c r="F3289" s="2" t="s">
        <v>605</v>
      </c>
      <c r="G3289" s="2" t="s">
        <v>157</v>
      </c>
      <c r="H3289" s="5">
        <v>-139.79</v>
      </c>
      <c r="I3289" s="5">
        <v>13747.80000000001</v>
      </c>
    </row>
    <row r="3290" spans="1:9" outlineLevel="1" x14ac:dyDescent="0.25">
      <c r="A3290" s="2" t="s">
        <v>606</v>
      </c>
      <c r="B3290" s="2" t="s">
        <v>95</v>
      </c>
      <c r="C3290" s="2" t="s">
        <v>3</v>
      </c>
      <c r="D3290" s="2" t="s">
        <v>4</v>
      </c>
      <c r="E3290" s="2" t="s">
        <v>604</v>
      </c>
      <c r="F3290" s="2" t="s">
        <v>618</v>
      </c>
      <c r="G3290" s="2" t="s">
        <v>157</v>
      </c>
      <c r="H3290" s="5">
        <v>47.65</v>
      </c>
      <c r="I3290" s="5">
        <v>13795.45000000001</v>
      </c>
    </row>
    <row r="3291" spans="1:9" outlineLevel="1" x14ac:dyDescent="0.25">
      <c r="A3291" s="2" t="s">
        <v>606</v>
      </c>
      <c r="B3291" s="2" t="s">
        <v>95</v>
      </c>
      <c r="C3291" s="2" t="s">
        <v>603</v>
      </c>
      <c r="D3291" s="2" t="s">
        <v>4</v>
      </c>
      <c r="E3291" s="2" t="s">
        <v>604</v>
      </c>
      <c r="F3291" s="2" t="s">
        <v>605</v>
      </c>
      <c r="G3291" s="2" t="s">
        <v>157</v>
      </c>
      <c r="H3291" s="5">
        <v>-118.69</v>
      </c>
      <c r="I3291" s="5">
        <v>13676.760000000009</v>
      </c>
    </row>
    <row r="3292" spans="1:9" outlineLevel="1" x14ac:dyDescent="0.25">
      <c r="A3292" s="2" t="s">
        <v>606</v>
      </c>
      <c r="B3292" s="2" t="s">
        <v>95</v>
      </c>
      <c r="C3292" s="2" t="s">
        <v>3</v>
      </c>
      <c r="D3292" s="2" t="s">
        <v>4</v>
      </c>
      <c r="E3292" s="2" t="s">
        <v>604</v>
      </c>
      <c r="F3292" s="2" t="s">
        <v>618</v>
      </c>
      <c r="G3292" s="2" t="s">
        <v>157</v>
      </c>
      <c r="H3292" s="5">
        <v>18.010000000000002</v>
      </c>
      <c r="I3292" s="5">
        <v>13694.77000000001</v>
      </c>
    </row>
    <row r="3293" spans="1:9" outlineLevel="1" x14ac:dyDescent="0.25">
      <c r="A3293" s="2" t="s">
        <v>606</v>
      </c>
      <c r="B3293" s="2" t="s">
        <v>95</v>
      </c>
      <c r="C3293" s="2" t="s">
        <v>603</v>
      </c>
      <c r="D3293" s="2" t="s">
        <v>4</v>
      </c>
      <c r="E3293" s="2" t="s">
        <v>604</v>
      </c>
      <c r="F3293" s="2" t="s">
        <v>605</v>
      </c>
      <c r="G3293" s="2" t="s">
        <v>157</v>
      </c>
      <c r="H3293" s="5">
        <v>-43.5</v>
      </c>
      <c r="I3293" s="5">
        <v>13651.27000000001</v>
      </c>
    </row>
    <row r="3294" spans="1:9" outlineLevel="1" x14ac:dyDescent="0.25">
      <c r="A3294" s="2" t="s">
        <v>606</v>
      </c>
      <c r="B3294" s="2" t="s">
        <v>95</v>
      </c>
      <c r="C3294" s="2" t="s">
        <v>603</v>
      </c>
      <c r="D3294" s="2" t="s">
        <v>4</v>
      </c>
      <c r="E3294" s="2" t="s">
        <v>604</v>
      </c>
      <c r="F3294" s="2" t="s">
        <v>605</v>
      </c>
      <c r="G3294" s="2" t="s">
        <v>157</v>
      </c>
      <c r="H3294" s="5">
        <v>-84.79</v>
      </c>
      <c r="I3294" s="5">
        <v>13566.480000000009</v>
      </c>
    </row>
    <row r="3295" spans="1:9" outlineLevel="1" x14ac:dyDescent="0.25">
      <c r="A3295" s="2" t="s">
        <v>606</v>
      </c>
      <c r="B3295" s="2" t="s">
        <v>95</v>
      </c>
      <c r="C3295" s="2" t="s">
        <v>3</v>
      </c>
      <c r="D3295" s="2" t="s">
        <v>4</v>
      </c>
      <c r="E3295" s="2" t="s">
        <v>604</v>
      </c>
      <c r="F3295" s="2" t="s">
        <v>652</v>
      </c>
      <c r="G3295" s="2" t="s">
        <v>157</v>
      </c>
      <c r="H3295" s="5">
        <v>31.78</v>
      </c>
      <c r="I3295" s="5">
        <v>13598.260000000009</v>
      </c>
    </row>
    <row r="3296" spans="1:9" outlineLevel="1" x14ac:dyDescent="0.25">
      <c r="A3296" s="2" t="s">
        <v>606</v>
      </c>
      <c r="B3296" s="2" t="s">
        <v>95</v>
      </c>
      <c r="C3296" s="2" t="s">
        <v>3</v>
      </c>
      <c r="D3296" s="2" t="s">
        <v>4</v>
      </c>
      <c r="E3296" s="2" t="s">
        <v>624</v>
      </c>
      <c r="F3296" s="2" t="s">
        <v>625</v>
      </c>
      <c r="G3296" s="2" t="s">
        <v>157</v>
      </c>
      <c r="H3296" s="5">
        <v>424.14</v>
      </c>
      <c r="I3296" s="5">
        <v>14022.400000000009</v>
      </c>
    </row>
    <row r="3297" spans="1:9" outlineLevel="1" x14ac:dyDescent="0.25">
      <c r="A3297" s="2" t="s">
        <v>606</v>
      </c>
      <c r="B3297" s="2" t="s">
        <v>683</v>
      </c>
      <c r="C3297" s="2" t="s">
        <v>3</v>
      </c>
      <c r="D3297" s="2" t="s">
        <v>4</v>
      </c>
      <c r="E3297" s="2" t="s">
        <v>604</v>
      </c>
      <c r="F3297" s="2" t="s">
        <v>652</v>
      </c>
      <c r="G3297" s="2" t="s">
        <v>157</v>
      </c>
      <c r="H3297" s="5">
        <v>43.5</v>
      </c>
      <c r="I3297" s="5">
        <v>14065.900000000009</v>
      </c>
    </row>
    <row r="3298" spans="1:9" outlineLevel="1" x14ac:dyDescent="0.25">
      <c r="A3298" s="2" t="s">
        <v>606</v>
      </c>
      <c r="B3298" s="2" t="s">
        <v>683</v>
      </c>
      <c r="C3298" s="2" t="s">
        <v>3</v>
      </c>
      <c r="D3298" s="2" t="s">
        <v>4</v>
      </c>
      <c r="E3298" s="2" t="s">
        <v>604</v>
      </c>
      <c r="F3298" s="2" t="s">
        <v>652</v>
      </c>
      <c r="G3298" s="2" t="s">
        <v>157</v>
      </c>
      <c r="H3298" s="5">
        <v>36.36</v>
      </c>
      <c r="I3298" s="5">
        <v>14102.260000000009</v>
      </c>
    </row>
    <row r="3299" spans="1:9" outlineLevel="1" x14ac:dyDescent="0.25">
      <c r="A3299" s="2" t="s">
        <v>606</v>
      </c>
      <c r="B3299" s="2" t="s">
        <v>683</v>
      </c>
      <c r="C3299" s="2" t="s">
        <v>3</v>
      </c>
      <c r="D3299" s="2" t="s">
        <v>4</v>
      </c>
      <c r="E3299" s="2" t="s">
        <v>624</v>
      </c>
      <c r="F3299" s="2" t="s">
        <v>625</v>
      </c>
      <c r="G3299" s="2" t="s">
        <v>157</v>
      </c>
      <c r="H3299" s="5">
        <v>937.22</v>
      </c>
      <c r="I3299" s="5">
        <v>15039.480000000009</v>
      </c>
    </row>
    <row r="3300" spans="1:9" outlineLevel="1" x14ac:dyDescent="0.25">
      <c r="A3300" s="2" t="s">
        <v>606</v>
      </c>
      <c r="B3300" s="2" t="s">
        <v>689</v>
      </c>
      <c r="C3300" s="2" t="s">
        <v>3</v>
      </c>
      <c r="D3300" s="2" t="s">
        <v>4</v>
      </c>
      <c r="E3300" s="2" t="s">
        <v>604</v>
      </c>
      <c r="F3300" s="2" t="s">
        <v>618</v>
      </c>
      <c r="G3300" s="2" t="s">
        <v>157</v>
      </c>
      <c r="H3300" s="5">
        <v>1.32</v>
      </c>
      <c r="I3300" s="5">
        <v>15040.800000000008</v>
      </c>
    </row>
    <row r="3301" spans="1:9" outlineLevel="1" x14ac:dyDescent="0.25">
      <c r="A3301" s="2" t="s">
        <v>606</v>
      </c>
      <c r="B3301" s="2" t="s">
        <v>689</v>
      </c>
      <c r="C3301" s="2" t="s">
        <v>603</v>
      </c>
      <c r="D3301" s="2" t="s">
        <v>4</v>
      </c>
      <c r="E3301" s="2" t="s">
        <v>604</v>
      </c>
      <c r="F3301" s="2" t="s">
        <v>605</v>
      </c>
      <c r="G3301" s="2" t="s">
        <v>157</v>
      </c>
      <c r="H3301" s="5">
        <v>-86.89</v>
      </c>
      <c r="I3301" s="5">
        <v>14953.910000000009</v>
      </c>
    </row>
    <row r="3302" spans="1:9" outlineLevel="1" x14ac:dyDescent="0.25">
      <c r="A3302" s="2" t="s">
        <v>606</v>
      </c>
      <c r="B3302" s="2" t="s">
        <v>690</v>
      </c>
      <c r="C3302" s="2" t="s">
        <v>3</v>
      </c>
      <c r="D3302" s="2" t="s">
        <v>4</v>
      </c>
      <c r="E3302" s="2" t="s">
        <v>604</v>
      </c>
      <c r="F3302" s="2" t="s">
        <v>607</v>
      </c>
      <c r="G3302" s="2" t="s">
        <v>157</v>
      </c>
      <c r="H3302" s="5">
        <v>86.89</v>
      </c>
      <c r="I3302" s="5">
        <v>15040.800000000008</v>
      </c>
    </row>
    <row r="3303" spans="1:9" outlineLevel="1" x14ac:dyDescent="0.25">
      <c r="A3303" s="2" t="s">
        <v>606</v>
      </c>
      <c r="B3303" s="2" t="s">
        <v>690</v>
      </c>
      <c r="C3303" s="2" t="s">
        <v>3</v>
      </c>
      <c r="D3303" s="2" t="s">
        <v>4</v>
      </c>
      <c r="E3303" s="2" t="s">
        <v>604</v>
      </c>
      <c r="F3303" s="2" t="s">
        <v>652</v>
      </c>
      <c r="G3303" s="2" t="s">
        <v>157</v>
      </c>
      <c r="H3303" s="5">
        <v>181.54</v>
      </c>
      <c r="I3303" s="5">
        <v>15222.340000000009</v>
      </c>
    </row>
    <row r="3304" spans="1:9" outlineLevel="1" x14ac:dyDescent="0.25">
      <c r="A3304" s="2" t="s">
        <v>606</v>
      </c>
      <c r="B3304" s="2" t="s">
        <v>690</v>
      </c>
      <c r="C3304" s="2" t="s">
        <v>603</v>
      </c>
      <c r="D3304" s="2" t="s">
        <v>4</v>
      </c>
      <c r="E3304" s="2" t="s">
        <v>604</v>
      </c>
      <c r="F3304" s="2" t="s">
        <v>618</v>
      </c>
      <c r="G3304" s="2" t="s">
        <v>157</v>
      </c>
      <c r="H3304" s="5">
        <v>-167.48</v>
      </c>
      <c r="I3304" s="5">
        <v>15054.86000000001</v>
      </c>
    </row>
    <row r="3305" spans="1:9" outlineLevel="1" x14ac:dyDescent="0.25">
      <c r="A3305" s="2" t="s">
        <v>606</v>
      </c>
      <c r="B3305" s="2" t="s">
        <v>690</v>
      </c>
      <c r="C3305" s="2" t="s">
        <v>3</v>
      </c>
      <c r="D3305" s="2" t="s">
        <v>4</v>
      </c>
      <c r="E3305" s="2" t="s">
        <v>604</v>
      </c>
      <c r="F3305" s="2" t="s">
        <v>652</v>
      </c>
      <c r="G3305" s="2" t="s">
        <v>157</v>
      </c>
      <c r="H3305" s="5">
        <v>51.23</v>
      </c>
      <c r="I3305" s="5">
        <v>15106.090000000009</v>
      </c>
    </row>
    <row r="3306" spans="1:9" outlineLevel="1" x14ac:dyDescent="0.25">
      <c r="A3306" s="2" t="s">
        <v>606</v>
      </c>
      <c r="B3306" s="2" t="s">
        <v>98</v>
      </c>
      <c r="C3306" s="2" t="s">
        <v>3</v>
      </c>
      <c r="D3306" s="2" t="s">
        <v>4</v>
      </c>
      <c r="E3306" s="2" t="s">
        <v>604</v>
      </c>
      <c r="F3306" s="2" t="s">
        <v>607</v>
      </c>
      <c r="G3306" s="2" t="s">
        <v>157</v>
      </c>
      <c r="H3306" s="5">
        <v>106.16</v>
      </c>
      <c r="I3306" s="5">
        <v>15212.250000000009</v>
      </c>
    </row>
    <row r="3307" spans="1:9" outlineLevel="1" x14ac:dyDescent="0.25">
      <c r="A3307" s="2" t="s">
        <v>606</v>
      </c>
      <c r="B3307" s="2" t="s">
        <v>98</v>
      </c>
      <c r="C3307" s="2" t="s">
        <v>3</v>
      </c>
      <c r="D3307" s="2" t="s">
        <v>4</v>
      </c>
      <c r="E3307" s="2" t="s">
        <v>604</v>
      </c>
      <c r="F3307" s="2" t="s">
        <v>607</v>
      </c>
      <c r="G3307" s="2" t="s">
        <v>157</v>
      </c>
      <c r="H3307" s="5">
        <v>5.35</v>
      </c>
      <c r="I3307" s="5">
        <v>15217.600000000009</v>
      </c>
    </row>
    <row r="3308" spans="1:9" outlineLevel="1" x14ac:dyDescent="0.25">
      <c r="A3308" s="2" t="s">
        <v>606</v>
      </c>
      <c r="B3308" s="2" t="s">
        <v>98</v>
      </c>
      <c r="C3308" s="2" t="s">
        <v>3</v>
      </c>
      <c r="D3308" s="2" t="s">
        <v>4</v>
      </c>
      <c r="E3308" s="2" t="s">
        <v>604</v>
      </c>
      <c r="F3308" s="2" t="s">
        <v>607</v>
      </c>
      <c r="G3308" s="2" t="s">
        <v>157</v>
      </c>
      <c r="H3308" s="5">
        <v>61.12</v>
      </c>
      <c r="I3308" s="5">
        <v>15278.72000000001</v>
      </c>
    </row>
    <row r="3309" spans="1:9" outlineLevel="1" x14ac:dyDescent="0.25">
      <c r="A3309" s="2" t="s">
        <v>606</v>
      </c>
      <c r="B3309" s="2" t="s">
        <v>98</v>
      </c>
      <c r="C3309" s="2" t="s">
        <v>3</v>
      </c>
      <c r="D3309" s="2" t="s">
        <v>4</v>
      </c>
      <c r="E3309" s="2" t="s">
        <v>604</v>
      </c>
      <c r="F3309" s="2" t="s">
        <v>652</v>
      </c>
      <c r="G3309" s="2" t="s">
        <v>157</v>
      </c>
      <c r="H3309" s="5">
        <v>51.74</v>
      </c>
      <c r="I3309" s="5">
        <v>15330.46000000001</v>
      </c>
    </row>
    <row r="3310" spans="1:9" outlineLevel="1" x14ac:dyDescent="0.25">
      <c r="A3310" s="2" t="s">
        <v>606</v>
      </c>
      <c r="B3310" s="2" t="s">
        <v>98</v>
      </c>
      <c r="C3310" s="2" t="s">
        <v>3</v>
      </c>
      <c r="D3310" s="2" t="s">
        <v>4</v>
      </c>
      <c r="E3310" s="2" t="s">
        <v>604</v>
      </c>
      <c r="F3310" s="2" t="s">
        <v>607</v>
      </c>
      <c r="G3310" s="2" t="s">
        <v>157</v>
      </c>
      <c r="H3310" s="5">
        <v>11.79</v>
      </c>
      <c r="I3310" s="5">
        <v>15342.250000000011</v>
      </c>
    </row>
    <row r="3311" spans="1:9" outlineLevel="1" x14ac:dyDescent="0.25">
      <c r="A3311" s="2" t="s">
        <v>606</v>
      </c>
      <c r="B3311" s="2" t="s">
        <v>98</v>
      </c>
      <c r="C3311" s="2" t="s">
        <v>3</v>
      </c>
      <c r="D3311" s="2" t="s">
        <v>4</v>
      </c>
      <c r="E3311" s="2" t="s">
        <v>604</v>
      </c>
      <c r="F3311" s="2" t="s">
        <v>618</v>
      </c>
      <c r="G3311" s="2" t="s">
        <v>157</v>
      </c>
      <c r="H3311" s="5">
        <v>362.79</v>
      </c>
      <c r="I3311" s="5">
        <v>15705.040000000012</v>
      </c>
    </row>
    <row r="3312" spans="1:9" outlineLevel="1" x14ac:dyDescent="0.25">
      <c r="A3312" s="2" t="s">
        <v>606</v>
      </c>
      <c r="B3312" s="2" t="s">
        <v>98</v>
      </c>
      <c r="C3312" s="2" t="s">
        <v>603</v>
      </c>
      <c r="D3312" s="2" t="s">
        <v>4</v>
      </c>
      <c r="E3312" s="2" t="s">
        <v>604</v>
      </c>
      <c r="F3312" s="2" t="s">
        <v>605</v>
      </c>
      <c r="G3312" s="2" t="s">
        <v>157</v>
      </c>
      <c r="H3312" s="5">
        <v>-5.35</v>
      </c>
      <c r="I3312" s="5">
        <v>15699.690000000011</v>
      </c>
    </row>
    <row r="3313" spans="1:9" outlineLevel="1" x14ac:dyDescent="0.25">
      <c r="A3313" s="2" t="s">
        <v>606</v>
      </c>
      <c r="B3313" s="2" t="s">
        <v>98</v>
      </c>
      <c r="C3313" s="2" t="s">
        <v>603</v>
      </c>
      <c r="D3313" s="2" t="s">
        <v>4</v>
      </c>
      <c r="E3313" s="2" t="s">
        <v>604</v>
      </c>
      <c r="F3313" s="2" t="s">
        <v>605</v>
      </c>
      <c r="G3313" s="2" t="s">
        <v>157</v>
      </c>
      <c r="H3313" s="5">
        <v>-51.74</v>
      </c>
      <c r="I3313" s="5">
        <v>15647.950000000012</v>
      </c>
    </row>
    <row r="3314" spans="1:9" outlineLevel="1" x14ac:dyDescent="0.25">
      <c r="A3314" s="2" t="s">
        <v>606</v>
      </c>
      <c r="B3314" s="2" t="s">
        <v>98</v>
      </c>
      <c r="C3314" s="2" t="s">
        <v>603</v>
      </c>
      <c r="D3314" s="2" t="s">
        <v>4</v>
      </c>
      <c r="E3314" s="2" t="s">
        <v>604</v>
      </c>
      <c r="F3314" s="2" t="s">
        <v>605</v>
      </c>
      <c r="G3314" s="2" t="s">
        <v>157</v>
      </c>
      <c r="H3314" s="5">
        <v>-106.16</v>
      </c>
      <c r="I3314" s="5">
        <v>15541.790000000012</v>
      </c>
    </row>
    <row r="3315" spans="1:9" outlineLevel="1" x14ac:dyDescent="0.25">
      <c r="A3315" s="2" t="s">
        <v>606</v>
      </c>
      <c r="B3315" s="2" t="s">
        <v>98</v>
      </c>
      <c r="C3315" s="2" t="s">
        <v>3</v>
      </c>
      <c r="D3315" s="2" t="s">
        <v>4</v>
      </c>
      <c r="E3315" s="2" t="s">
        <v>604</v>
      </c>
      <c r="F3315" s="2" t="s">
        <v>618</v>
      </c>
      <c r="G3315" s="2" t="s">
        <v>157</v>
      </c>
      <c r="H3315" s="5">
        <v>0.28999999999999998</v>
      </c>
      <c r="I3315" s="5">
        <v>15542.080000000013</v>
      </c>
    </row>
    <row r="3316" spans="1:9" outlineLevel="1" x14ac:dyDescent="0.25">
      <c r="A3316" s="2" t="s">
        <v>606</v>
      </c>
      <c r="B3316" s="2" t="s">
        <v>98</v>
      </c>
      <c r="C3316" s="2" t="s">
        <v>3</v>
      </c>
      <c r="D3316" s="2" t="s">
        <v>4</v>
      </c>
      <c r="E3316" s="2" t="s">
        <v>604</v>
      </c>
      <c r="F3316" s="2" t="s">
        <v>618</v>
      </c>
      <c r="G3316" s="2" t="s">
        <v>157</v>
      </c>
      <c r="H3316" s="5">
        <v>126.13</v>
      </c>
      <c r="I3316" s="5">
        <v>15668.210000000012</v>
      </c>
    </row>
    <row r="3317" spans="1:9" outlineLevel="1" x14ac:dyDescent="0.25">
      <c r="A3317" s="2" t="s">
        <v>606</v>
      </c>
      <c r="B3317" s="2" t="s">
        <v>98</v>
      </c>
      <c r="C3317" s="2" t="s">
        <v>603</v>
      </c>
      <c r="D3317" s="2" t="s">
        <v>4</v>
      </c>
      <c r="E3317" s="2" t="s">
        <v>604</v>
      </c>
      <c r="F3317" s="2" t="s">
        <v>605</v>
      </c>
      <c r="G3317" s="2" t="s">
        <v>157</v>
      </c>
      <c r="H3317" s="5">
        <v>-11.79</v>
      </c>
      <c r="I3317" s="5">
        <v>15656.420000000011</v>
      </c>
    </row>
    <row r="3318" spans="1:9" outlineLevel="1" x14ac:dyDescent="0.25">
      <c r="A3318" s="2" t="s">
        <v>606</v>
      </c>
      <c r="B3318" s="2" t="s">
        <v>98</v>
      </c>
      <c r="C3318" s="2" t="s">
        <v>3</v>
      </c>
      <c r="D3318" s="2" t="s">
        <v>4</v>
      </c>
      <c r="E3318" s="2" t="s">
        <v>604</v>
      </c>
      <c r="F3318" s="2" t="s">
        <v>618</v>
      </c>
      <c r="G3318" s="2" t="s">
        <v>157</v>
      </c>
      <c r="H3318" s="5">
        <v>0.28999999999999998</v>
      </c>
      <c r="I3318" s="5">
        <v>15656.710000000012</v>
      </c>
    </row>
    <row r="3319" spans="1:9" outlineLevel="1" x14ac:dyDescent="0.25">
      <c r="A3319" s="2" t="s">
        <v>606</v>
      </c>
      <c r="B3319" s="2" t="s">
        <v>98</v>
      </c>
      <c r="C3319" s="2" t="s">
        <v>3</v>
      </c>
      <c r="D3319" s="2" t="s">
        <v>4</v>
      </c>
      <c r="E3319" s="2" t="s">
        <v>604</v>
      </c>
      <c r="F3319" s="2" t="s">
        <v>652</v>
      </c>
      <c r="G3319" s="2" t="s">
        <v>157</v>
      </c>
      <c r="H3319" s="5">
        <v>0.28999999999999998</v>
      </c>
      <c r="I3319" s="5">
        <v>15657.000000000013</v>
      </c>
    </row>
    <row r="3320" spans="1:9" outlineLevel="1" x14ac:dyDescent="0.25">
      <c r="A3320" s="2" t="s">
        <v>606</v>
      </c>
      <c r="B3320" s="2" t="s">
        <v>98</v>
      </c>
      <c r="C3320" s="2" t="s">
        <v>3</v>
      </c>
      <c r="D3320" s="2" t="s">
        <v>4</v>
      </c>
      <c r="E3320" s="2" t="s">
        <v>604</v>
      </c>
      <c r="F3320" s="2" t="s">
        <v>652</v>
      </c>
      <c r="G3320" s="2" t="s">
        <v>157</v>
      </c>
      <c r="H3320" s="5">
        <v>1.04</v>
      </c>
      <c r="I3320" s="5">
        <v>15658.040000000014</v>
      </c>
    </row>
    <row r="3321" spans="1:9" outlineLevel="1" x14ac:dyDescent="0.25">
      <c r="A3321" s="2" t="s">
        <v>606</v>
      </c>
      <c r="B3321" s="2" t="s">
        <v>98</v>
      </c>
      <c r="C3321" s="2" t="s">
        <v>603</v>
      </c>
      <c r="D3321" s="2" t="s">
        <v>4</v>
      </c>
      <c r="E3321" s="2" t="s">
        <v>604</v>
      </c>
      <c r="F3321" s="2" t="s">
        <v>605</v>
      </c>
      <c r="G3321" s="2" t="s">
        <v>157</v>
      </c>
      <c r="H3321" s="5">
        <v>-61.12</v>
      </c>
      <c r="I3321" s="5">
        <v>15596.920000000013</v>
      </c>
    </row>
    <row r="3322" spans="1:9" outlineLevel="1" x14ac:dyDescent="0.25">
      <c r="A3322" s="2" t="s">
        <v>606</v>
      </c>
      <c r="B3322" s="2" t="s">
        <v>98</v>
      </c>
      <c r="C3322" s="2" t="s">
        <v>3</v>
      </c>
      <c r="D3322" s="2" t="s">
        <v>4</v>
      </c>
      <c r="E3322" s="2" t="s">
        <v>604</v>
      </c>
      <c r="F3322" s="2" t="s">
        <v>652</v>
      </c>
      <c r="G3322" s="2" t="s">
        <v>157</v>
      </c>
      <c r="H3322" s="5">
        <v>31.39</v>
      </c>
      <c r="I3322" s="5">
        <v>15628.310000000012</v>
      </c>
    </row>
    <row r="3323" spans="1:9" outlineLevel="1" x14ac:dyDescent="0.25">
      <c r="A3323" s="2" t="s">
        <v>606</v>
      </c>
      <c r="B3323" s="2" t="s">
        <v>98</v>
      </c>
      <c r="C3323" s="2" t="s">
        <v>603</v>
      </c>
      <c r="D3323" s="2" t="s">
        <v>4</v>
      </c>
      <c r="E3323" s="2" t="s">
        <v>4</v>
      </c>
      <c r="F3323" s="2" t="s">
        <v>625</v>
      </c>
      <c r="G3323" s="2" t="s">
        <v>157</v>
      </c>
      <c r="H3323" s="5">
        <v>-151.24</v>
      </c>
      <c r="I3323" s="5">
        <v>15477.070000000012</v>
      </c>
    </row>
    <row r="3324" spans="1:9" outlineLevel="1" x14ac:dyDescent="0.25">
      <c r="A3324" s="2" t="s">
        <v>606</v>
      </c>
      <c r="B3324" s="2" t="s">
        <v>98</v>
      </c>
      <c r="C3324" s="2" t="s">
        <v>3</v>
      </c>
      <c r="D3324" s="2" t="s">
        <v>4</v>
      </c>
      <c r="E3324" s="2" t="s">
        <v>624</v>
      </c>
      <c r="F3324" s="2" t="s">
        <v>625</v>
      </c>
      <c r="G3324" s="2" t="s">
        <v>157</v>
      </c>
      <c r="H3324" s="5">
        <v>118.36</v>
      </c>
      <c r="I3324" s="5">
        <v>15595.430000000013</v>
      </c>
    </row>
    <row r="3325" spans="1:9" outlineLevel="1" x14ac:dyDescent="0.25">
      <c r="A3325" s="2" t="s">
        <v>606</v>
      </c>
      <c r="B3325" s="2" t="s">
        <v>101</v>
      </c>
      <c r="C3325" s="2" t="s">
        <v>603</v>
      </c>
      <c r="D3325" s="2" t="s">
        <v>4</v>
      </c>
      <c r="E3325" s="2" t="s">
        <v>604</v>
      </c>
      <c r="F3325" s="2" t="s">
        <v>618</v>
      </c>
      <c r="G3325" s="2" t="s">
        <v>157</v>
      </c>
      <c r="H3325" s="5">
        <v>-317.99</v>
      </c>
      <c r="I3325" s="5">
        <v>15277.440000000013</v>
      </c>
    </row>
    <row r="3326" spans="1:9" outlineLevel="1" x14ac:dyDescent="0.25">
      <c r="A3326" s="2" t="s">
        <v>606</v>
      </c>
      <c r="B3326" s="2" t="s">
        <v>101</v>
      </c>
      <c r="C3326" s="2" t="s">
        <v>3</v>
      </c>
      <c r="D3326" s="2" t="s">
        <v>4</v>
      </c>
      <c r="E3326" s="2" t="s">
        <v>604</v>
      </c>
      <c r="F3326" s="2" t="s">
        <v>618</v>
      </c>
      <c r="G3326" s="2" t="s">
        <v>157</v>
      </c>
      <c r="H3326" s="5">
        <v>42.29</v>
      </c>
      <c r="I3326" s="5">
        <v>15319.730000000014</v>
      </c>
    </row>
    <row r="3327" spans="1:9" outlineLevel="1" x14ac:dyDescent="0.25">
      <c r="A3327" s="2" t="s">
        <v>606</v>
      </c>
      <c r="B3327" s="2" t="s">
        <v>695</v>
      </c>
      <c r="C3327" s="2" t="s">
        <v>603</v>
      </c>
      <c r="D3327" s="2" t="s">
        <v>4</v>
      </c>
      <c r="E3327" s="2" t="s">
        <v>604</v>
      </c>
      <c r="F3327" s="2" t="s">
        <v>652</v>
      </c>
      <c r="G3327" s="2" t="s">
        <v>157</v>
      </c>
      <c r="H3327" s="5">
        <v>-51.23</v>
      </c>
      <c r="I3327" s="5">
        <v>15268.500000000015</v>
      </c>
    </row>
    <row r="3328" spans="1:9" outlineLevel="1" x14ac:dyDescent="0.25">
      <c r="A3328" s="2" t="s">
        <v>606</v>
      </c>
      <c r="B3328" s="2" t="s">
        <v>695</v>
      </c>
      <c r="C3328" s="2" t="s">
        <v>603</v>
      </c>
      <c r="D3328" s="2" t="s">
        <v>4</v>
      </c>
      <c r="E3328" s="2" t="s">
        <v>604</v>
      </c>
      <c r="F3328" s="2" t="s">
        <v>618</v>
      </c>
      <c r="G3328" s="2" t="s">
        <v>157</v>
      </c>
      <c r="H3328" s="5">
        <v>-38.119999999999997</v>
      </c>
      <c r="I3328" s="5">
        <v>15230.380000000014</v>
      </c>
    </row>
    <row r="3329" spans="1:9" outlineLevel="1" x14ac:dyDescent="0.25">
      <c r="A3329" s="2" t="s">
        <v>606</v>
      </c>
      <c r="B3329" s="2" t="s">
        <v>697</v>
      </c>
      <c r="C3329" s="2" t="s">
        <v>3</v>
      </c>
      <c r="D3329" s="2" t="s">
        <v>4</v>
      </c>
      <c r="E3329" s="2" t="s">
        <v>604</v>
      </c>
      <c r="F3329" s="2" t="s">
        <v>618</v>
      </c>
      <c r="G3329" s="2" t="s">
        <v>157</v>
      </c>
      <c r="H3329" s="5">
        <v>21.19</v>
      </c>
      <c r="I3329" s="5">
        <v>15251.570000000014</v>
      </c>
    </row>
    <row r="3330" spans="1:9" outlineLevel="1" x14ac:dyDescent="0.25">
      <c r="A3330" s="2" t="s">
        <v>606</v>
      </c>
      <c r="B3330" s="2" t="s">
        <v>7</v>
      </c>
      <c r="C3330" s="2" t="s">
        <v>3</v>
      </c>
      <c r="D3330" s="2" t="s">
        <v>4</v>
      </c>
      <c r="E3330" s="2" t="s">
        <v>604</v>
      </c>
      <c r="F3330" s="2" t="s">
        <v>618</v>
      </c>
      <c r="G3330" s="2" t="s">
        <v>157</v>
      </c>
      <c r="H3330" s="5">
        <v>415.26</v>
      </c>
      <c r="I3330" s="5">
        <v>15666.830000000014</v>
      </c>
    </row>
    <row r="3331" spans="1:9" outlineLevel="1" x14ac:dyDescent="0.25">
      <c r="A3331" s="2" t="s">
        <v>606</v>
      </c>
      <c r="B3331" s="2" t="s">
        <v>7</v>
      </c>
      <c r="C3331" s="2" t="s">
        <v>3</v>
      </c>
      <c r="D3331" s="2" t="s">
        <v>4</v>
      </c>
      <c r="E3331" s="2" t="s">
        <v>604</v>
      </c>
      <c r="F3331" s="2" t="s">
        <v>652</v>
      </c>
      <c r="G3331" s="2" t="s">
        <v>157</v>
      </c>
      <c r="H3331" s="5">
        <v>49.56</v>
      </c>
      <c r="I3331" s="5">
        <v>15716.390000000014</v>
      </c>
    </row>
    <row r="3332" spans="1:9" outlineLevel="1" x14ac:dyDescent="0.25">
      <c r="A3332" s="2" t="s">
        <v>606</v>
      </c>
      <c r="B3332" s="2" t="s">
        <v>103</v>
      </c>
      <c r="C3332" s="2" t="s">
        <v>3</v>
      </c>
      <c r="D3332" s="2" t="s">
        <v>4</v>
      </c>
      <c r="E3332" s="2" t="s">
        <v>604</v>
      </c>
      <c r="F3332" s="2" t="s">
        <v>618</v>
      </c>
      <c r="G3332" s="2" t="s">
        <v>157</v>
      </c>
      <c r="H3332" s="5">
        <v>29.77</v>
      </c>
      <c r="I3332" s="5">
        <v>15746.160000000014</v>
      </c>
    </row>
    <row r="3333" spans="1:9" outlineLevel="1" x14ac:dyDescent="0.25">
      <c r="A3333" s="2" t="s">
        <v>606</v>
      </c>
      <c r="B3333" s="2" t="s">
        <v>103</v>
      </c>
      <c r="C3333" s="2" t="s">
        <v>603</v>
      </c>
      <c r="D3333" s="2" t="s">
        <v>4</v>
      </c>
      <c r="E3333" s="2" t="s">
        <v>604</v>
      </c>
      <c r="F3333" s="2" t="s">
        <v>618</v>
      </c>
      <c r="G3333" s="2" t="s">
        <v>157</v>
      </c>
      <c r="H3333" s="5">
        <v>-0.28999999999999998</v>
      </c>
      <c r="I3333" s="5">
        <v>15745.870000000014</v>
      </c>
    </row>
    <row r="3334" spans="1:9" outlineLevel="1" x14ac:dyDescent="0.25">
      <c r="A3334" s="2" t="s">
        <v>606</v>
      </c>
      <c r="B3334" s="2" t="s">
        <v>103</v>
      </c>
      <c r="C3334" s="2" t="s">
        <v>3</v>
      </c>
      <c r="D3334" s="2" t="s">
        <v>4</v>
      </c>
      <c r="E3334" s="2" t="s">
        <v>624</v>
      </c>
      <c r="F3334" s="2" t="s">
        <v>705</v>
      </c>
      <c r="G3334" s="2" t="s">
        <v>157</v>
      </c>
      <c r="H3334" s="5">
        <v>223.82</v>
      </c>
      <c r="I3334" s="5">
        <v>15969.690000000013</v>
      </c>
    </row>
    <row r="3335" spans="1:9" outlineLevel="1" x14ac:dyDescent="0.25">
      <c r="A3335" s="2" t="s">
        <v>606</v>
      </c>
      <c r="B3335" s="2" t="s">
        <v>104</v>
      </c>
      <c r="C3335" s="2" t="s">
        <v>3</v>
      </c>
      <c r="D3335" s="2" t="s">
        <v>4</v>
      </c>
      <c r="E3335" s="2" t="s">
        <v>604</v>
      </c>
      <c r="F3335" s="2" t="s">
        <v>607</v>
      </c>
      <c r="G3335" s="2" t="s">
        <v>157</v>
      </c>
      <c r="H3335" s="5">
        <v>53.61</v>
      </c>
      <c r="I3335" s="5">
        <v>16023.300000000014</v>
      </c>
    </row>
    <row r="3336" spans="1:9" outlineLevel="1" x14ac:dyDescent="0.25">
      <c r="A3336" s="2" t="s">
        <v>606</v>
      </c>
      <c r="B3336" s="2" t="s">
        <v>104</v>
      </c>
      <c r="C3336" s="2" t="s">
        <v>603</v>
      </c>
      <c r="D3336" s="2" t="s">
        <v>4</v>
      </c>
      <c r="E3336" s="2" t="s">
        <v>604</v>
      </c>
      <c r="F3336" s="2" t="s">
        <v>607</v>
      </c>
      <c r="G3336" s="2" t="s">
        <v>157</v>
      </c>
      <c r="H3336" s="5">
        <v>-39.369999999999997</v>
      </c>
      <c r="I3336" s="5">
        <v>15983.930000000013</v>
      </c>
    </row>
    <row r="3337" spans="1:9" outlineLevel="1" x14ac:dyDescent="0.25">
      <c r="A3337" s="2" t="s">
        <v>606</v>
      </c>
      <c r="B3337" s="2" t="s">
        <v>104</v>
      </c>
      <c r="C3337" s="2" t="s">
        <v>603</v>
      </c>
      <c r="D3337" s="2" t="s">
        <v>4</v>
      </c>
      <c r="E3337" s="2" t="s">
        <v>604</v>
      </c>
      <c r="F3337" s="2" t="s">
        <v>605</v>
      </c>
      <c r="G3337" s="2" t="s">
        <v>157</v>
      </c>
      <c r="H3337" s="5">
        <v>-53.61</v>
      </c>
      <c r="I3337" s="5">
        <v>15930.320000000012</v>
      </c>
    </row>
    <row r="3338" spans="1:9" outlineLevel="1" x14ac:dyDescent="0.25">
      <c r="A3338" s="2" t="s">
        <v>606</v>
      </c>
      <c r="B3338" s="2" t="s">
        <v>104</v>
      </c>
      <c r="C3338" s="2" t="s">
        <v>3</v>
      </c>
      <c r="D3338" s="2" t="s">
        <v>4</v>
      </c>
      <c r="E3338" s="2" t="s">
        <v>604</v>
      </c>
      <c r="F3338" s="2" t="s">
        <v>618</v>
      </c>
      <c r="G3338" s="2" t="s">
        <v>157</v>
      </c>
      <c r="H3338" s="5">
        <v>21.34</v>
      </c>
      <c r="I3338" s="5">
        <v>15951.660000000013</v>
      </c>
    </row>
    <row r="3339" spans="1:9" outlineLevel="1" x14ac:dyDescent="0.25">
      <c r="A3339" s="2" t="s">
        <v>606</v>
      </c>
      <c r="B3339" s="2" t="s">
        <v>104</v>
      </c>
      <c r="C3339" s="2" t="s">
        <v>3</v>
      </c>
      <c r="D3339" s="2" t="s">
        <v>4</v>
      </c>
      <c r="E3339" s="2" t="s">
        <v>604</v>
      </c>
      <c r="F3339" s="2" t="s">
        <v>618</v>
      </c>
      <c r="G3339" s="2" t="s">
        <v>157</v>
      </c>
      <c r="H3339" s="5">
        <v>0.28999999999999998</v>
      </c>
      <c r="I3339" s="5">
        <v>15951.950000000013</v>
      </c>
    </row>
    <row r="3340" spans="1:9" outlineLevel="1" x14ac:dyDescent="0.25">
      <c r="A3340" s="2" t="s">
        <v>606</v>
      </c>
      <c r="B3340" s="2" t="s">
        <v>104</v>
      </c>
      <c r="C3340" s="2" t="s">
        <v>603</v>
      </c>
      <c r="D3340" s="2" t="s">
        <v>4</v>
      </c>
      <c r="E3340" s="2" t="s">
        <v>624</v>
      </c>
      <c r="F3340" s="2" t="s">
        <v>705</v>
      </c>
      <c r="G3340" s="2" t="s">
        <v>157</v>
      </c>
      <c r="H3340" s="5">
        <v>-21.71</v>
      </c>
      <c r="I3340" s="5">
        <v>15930.240000000014</v>
      </c>
    </row>
    <row r="3341" spans="1:9" outlineLevel="1" x14ac:dyDescent="0.25">
      <c r="A3341" s="2" t="s">
        <v>606</v>
      </c>
      <c r="B3341" s="2" t="s">
        <v>104</v>
      </c>
      <c r="C3341" s="2" t="s">
        <v>3</v>
      </c>
      <c r="D3341" s="2" t="s">
        <v>4</v>
      </c>
      <c r="E3341" s="2" t="s">
        <v>624</v>
      </c>
      <c r="F3341" s="2" t="s">
        <v>705</v>
      </c>
      <c r="G3341" s="2" t="s">
        <v>157</v>
      </c>
      <c r="H3341" s="5">
        <v>730.28</v>
      </c>
      <c r="I3341" s="5">
        <v>16660.520000000015</v>
      </c>
    </row>
    <row r="3342" spans="1:9" outlineLevel="1" x14ac:dyDescent="0.25">
      <c r="A3342" s="2" t="s">
        <v>606</v>
      </c>
      <c r="B3342" s="2" t="s">
        <v>707</v>
      </c>
      <c r="C3342" s="2" t="s">
        <v>3</v>
      </c>
      <c r="D3342" s="2" t="s">
        <v>4</v>
      </c>
      <c r="E3342" s="2" t="s">
        <v>624</v>
      </c>
      <c r="F3342" s="2" t="s">
        <v>705</v>
      </c>
      <c r="G3342" s="2" t="s">
        <v>157</v>
      </c>
      <c r="H3342" s="5">
        <v>289.7</v>
      </c>
      <c r="I3342" s="5">
        <v>16950.220000000016</v>
      </c>
    </row>
    <row r="3343" spans="1:9" outlineLevel="1" x14ac:dyDescent="0.25">
      <c r="A3343" s="2" t="s">
        <v>606</v>
      </c>
      <c r="B3343" s="2" t="s">
        <v>707</v>
      </c>
      <c r="C3343" s="2" t="s">
        <v>3</v>
      </c>
      <c r="D3343" s="2" t="s">
        <v>4</v>
      </c>
      <c r="E3343" s="2" t="s">
        <v>624</v>
      </c>
      <c r="F3343" s="2" t="s">
        <v>705</v>
      </c>
      <c r="G3343" s="2" t="s">
        <v>157</v>
      </c>
      <c r="H3343" s="5">
        <v>194.71</v>
      </c>
      <c r="I3343" s="5">
        <v>17144.930000000015</v>
      </c>
    </row>
    <row r="3344" spans="1:9" outlineLevel="1" x14ac:dyDescent="0.25">
      <c r="A3344" s="2" t="s">
        <v>606</v>
      </c>
      <c r="B3344" s="2" t="s">
        <v>115</v>
      </c>
      <c r="C3344" s="2" t="s">
        <v>603</v>
      </c>
      <c r="D3344" s="2" t="s">
        <v>4</v>
      </c>
      <c r="E3344" s="2" t="s">
        <v>604</v>
      </c>
      <c r="F3344" s="2" t="s">
        <v>618</v>
      </c>
      <c r="G3344" s="2" t="s">
        <v>157</v>
      </c>
      <c r="H3344" s="5">
        <v>-719.74</v>
      </c>
      <c r="I3344" s="5">
        <v>16425.190000000013</v>
      </c>
    </row>
    <row r="3345" spans="1:9" outlineLevel="1" x14ac:dyDescent="0.25">
      <c r="A3345" s="2" t="s">
        <v>606</v>
      </c>
      <c r="B3345" s="2" t="s">
        <v>115</v>
      </c>
      <c r="C3345" s="2" t="s">
        <v>603</v>
      </c>
      <c r="D3345" s="2" t="s">
        <v>4</v>
      </c>
      <c r="E3345" s="2" t="s">
        <v>604</v>
      </c>
      <c r="F3345" s="2" t="s">
        <v>618</v>
      </c>
      <c r="G3345" s="2" t="s">
        <v>157</v>
      </c>
      <c r="H3345" s="5">
        <v>-254.39</v>
      </c>
      <c r="I3345" s="5">
        <v>16170.800000000014</v>
      </c>
    </row>
    <row r="3346" spans="1:9" outlineLevel="1" x14ac:dyDescent="0.25">
      <c r="A3346" s="2" t="s">
        <v>606</v>
      </c>
      <c r="B3346" s="2" t="s">
        <v>115</v>
      </c>
      <c r="C3346" s="2" t="s">
        <v>3</v>
      </c>
      <c r="D3346" s="2" t="s">
        <v>4</v>
      </c>
      <c r="E3346" s="2" t="s">
        <v>624</v>
      </c>
      <c r="F3346" s="2" t="s">
        <v>705</v>
      </c>
      <c r="G3346" s="2" t="s">
        <v>157</v>
      </c>
      <c r="H3346" s="5">
        <v>239.35</v>
      </c>
      <c r="I3346" s="5">
        <v>16410.150000000012</v>
      </c>
    </row>
    <row r="3347" spans="1:9" outlineLevel="1" x14ac:dyDescent="0.25">
      <c r="A3347" s="2" t="s">
        <v>606</v>
      </c>
      <c r="B3347" s="2" t="s">
        <v>118</v>
      </c>
      <c r="C3347" s="2" t="s">
        <v>3</v>
      </c>
      <c r="D3347" s="2" t="s">
        <v>4</v>
      </c>
      <c r="E3347" s="2" t="s">
        <v>624</v>
      </c>
      <c r="F3347" s="2" t="s">
        <v>705</v>
      </c>
      <c r="G3347" s="2" t="s">
        <v>157</v>
      </c>
      <c r="H3347" s="5">
        <v>470.96</v>
      </c>
      <c r="I3347" s="5">
        <v>16881.110000000011</v>
      </c>
    </row>
    <row r="3348" spans="1:9" outlineLevel="1" x14ac:dyDescent="0.25">
      <c r="A3348" s="2" t="s">
        <v>606</v>
      </c>
      <c r="B3348" s="2" t="s">
        <v>725</v>
      </c>
      <c r="C3348" s="2" t="s">
        <v>603</v>
      </c>
      <c r="D3348" s="2" t="s">
        <v>4</v>
      </c>
      <c r="E3348" s="2" t="s">
        <v>604</v>
      </c>
      <c r="F3348" s="2" t="s">
        <v>618</v>
      </c>
      <c r="G3348" s="2" t="s">
        <v>157</v>
      </c>
      <c r="H3348" s="5">
        <v>-181.25</v>
      </c>
      <c r="I3348" s="5">
        <v>16699.860000000011</v>
      </c>
    </row>
    <row r="3349" spans="1:9" outlineLevel="1" x14ac:dyDescent="0.25">
      <c r="A3349" s="2" t="s">
        <v>606</v>
      </c>
      <c r="B3349" s="2" t="s">
        <v>725</v>
      </c>
      <c r="C3349" s="2" t="s">
        <v>603</v>
      </c>
      <c r="D3349" s="2" t="s">
        <v>4</v>
      </c>
      <c r="E3349" s="2" t="s">
        <v>604</v>
      </c>
      <c r="F3349" s="2" t="s">
        <v>618</v>
      </c>
      <c r="G3349" s="2" t="s">
        <v>157</v>
      </c>
      <c r="H3349" s="5">
        <v>-181.25</v>
      </c>
      <c r="I3349" s="5">
        <v>16518.610000000011</v>
      </c>
    </row>
    <row r="3350" spans="1:9" outlineLevel="1" x14ac:dyDescent="0.25">
      <c r="A3350" s="2" t="s">
        <v>606</v>
      </c>
      <c r="B3350" s="2" t="s">
        <v>127</v>
      </c>
      <c r="C3350" s="2" t="s">
        <v>603</v>
      </c>
      <c r="D3350" s="2" t="s">
        <v>4</v>
      </c>
      <c r="E3350" s="2" t="s">
        <v>604</v>
      </c>
      <c r="F3350" s="2" t="s">
        <v>618</v>
      </c>
      <c r="G3350" s="2" t="s">
        <v>157</v>
      </c>
      <c r="H3350" s="5">
        <v>-126.13</v>
      </c>
      <c r="I3350" s="5">
        <v>16392.48000000001</v>
      </c>
    </row>
    <row r="3351" spans="1:9" outlineLevel="1" x14ac:dyDescent="0.25">
      <c r="A3351" s="2" t="s">
        <v>606</v>
      </c>
      <c r="B3351" s="2" t="s">
        <v>730</v>
      </c>
      <c r="C3351" s="2" t="s">
        <v>3</v>
      </c>
      <c r="D3351" s="2" t="s">
        <v>4</v>
      </c>
      <c r="E3351" s="2" t="s">
        <v>604</v>
      </c>
      <c r="F3351" s="2" t="s">
        <v>652</v>
      </c>
      <c r="G3351" s="2" t="s">
        <v>157</v>
      </c>
      <c r="H3351" s="5">
        <v>53.87</v>
      </c>
      <c r="I3351" s="5">
        <v>16446.350000000009</v>
      </c>
    </row>
    <row r="3352" spans="1:9" outlineLevel="1" x14ac:dyDescent="0.25">
      <c r="A3352" s="2" t="s">
        <v>606</v>
      </c>
      <c r="B3352" s="2" t="s">
        <v>130</v>
      </c>
      <c r="C3352" s="2" t="s">
        <v>603</v>
      </c>
      <c r="D3352" s="2" t="s">
        <v>4</v>
      </c>
      <c r="E3352" s="2" t="s">
        <v>604</v>
      </c>
      <c r="F3352" s="2" t="s">
        <v>652</v>
      </c>
      <c r="G3352" s="2" t="s">
        <v>157</v>
      </c>
      <c r="H3352" s="5">
        <v>-295.74</v>
      </c>
      <c r="I3352" s="5">
        <v>16150.61000000001</v>
      </c>
    </row>
    <row r="3353" spans="1:9" outlineLevel="1" x14ac:dyDescent="0.25">
      <c r="A3353" s="2" t="s">
        <v>606</v>
      </c>
      <c r="B3353" s="2" t="s">
        <v>130</v>
      </c>
      <c r="C3353" s="2" t="s">
        <v>3</v>
      </c>
      <c r="D3353" s="2" t="s">
        <v>4</v>
      </c>
      <c r="E3353" s="2" t="s">
        <v>624</v>
      </c>
      <c r="F3353" s="2" t="s">
        <v>705</v>
      </c>
      <c r="G3353" s="2" t="s">
        <v>157</v>
      </c>
      <c r="H3353" s="5">
        <v>327.78</v>
      </c>
      <c r="I3353" s="5">
        <v>16478.39000000001</v>
      </c>
    </row>
    <row r="3354" spans="1:9" outlineLevel="1" x14ac:dyDescent="0.25">
      <c r="A3354" s="2" t="s">
        <v>606</v>
      </c>
      <c r="B3354" s="2" t="s">
        <v>737</v>
      </c>
      <c r="C3354" s="2" t="s">
        <v>3</v>
      </c>
      <c r="D3354" s="2" t="s">
        <v>4</v>
      </c>
      <c r="E3354" s="2" t="s">
        <v>624</v>
      </c>
      <c r="F3354" s="2" t="s">
        <v>705</v>
      </c>
      <c r="G3354" s="2" t="s">
        <v>157</v>
      </c>
      <c r="H3354" s="5">
        <v>2468.4899999999998</v>
      </c>
      <c r="I3354" s="5">
        <v>18946.880000000012</v>
      </c>
    </row>
    <row r="3355" spans="1:9" outlineLevel="1" x14ac:dyDescent="0.25">
      <c r="A3355" s="2" t="s">
        <v>606</v>
      </c>
      <c r="B3355" s="2" t="s">
        <v>738</v>
      </c>
      <c r="C3355" s="2" t="s">
        <v>3</v>
      </c>
      <c r="D3355" s="2" t="s">
        <v>4</v>
      </c>
      <c r="E3355" s="2" t="s">
        <v>604</v>
      </c>
      <c r="F3355" s="2" t="s">
        <v>739</v>
      </c>
      <c r="G3355" s="2" t="s">
        <v>157</v>
      </c>
      <c r="H3355" s="5">
        <v>16.989999999999998</v>
      </c>
      <c r="I3355" s="5">
        <v>18963.870000000014</v>
      </c>
    </row>
    <row r="3356" spans="1:9" outlineLevel="1" x14ac:dyDescent="0.25">
      <c r="A3356" s="2" t="s">
        <v>606</v>
      </c>
      <c r="B3356" s="2" t="s">
        <v>738</v>
      </c>
      <c r="C3356" s="2" t="s">
        <v>3</v>
      </c>
      <c r="D3356" s="2" t="s">
        <v>4</v>
      </c>
      <c r="E3356" s="2" t="s">
        <v>604</v>
      </c>
      <c r="F3356" s="2" t="s">
        <v>740</v>
      </c>
      <c r="G3356" s="2" t="s">
        <v>157</v>
      </c>
      <c r="H3356" s="5">
        <v>16.989999999999998</v>
      </c>
      <c r="I3356" s="5">
        <v>18980.860000000015</v>
      </c>
    </row>
    <row r="3357" spans="1:9" outlineLevel="1" x14ac:dyDescent="0.25">
      <c r="A3357" s="2" t="s">
        <v>606</v>
      </c>
      <c r="B3357" s="2" t="s">
        <v>743</v>
      </c>
      <c r="C3357" s="2" t="s">
        <v>3</v>
      </c>
      <c r="D3357" s="2" t="s">
        <v>4</v>
      </c>
      <c r="E3357" s="2" t="s">
        <v>624</v>
      </c>
      <c r="F3357" s="2" t="s">
        <v>705</v>
      </c>
      <c r="G3357" s="2" t="s">
        <v>157</v>
      </c>
      <c r="H3357" s="5">
        <v>550.02</v>
      </c>
      <c r="I3357" s="5">
        <v>19530.880000000016</v>
      </c>
    </row>
    <row r="3358" spans="1:9" outlineLevel="1" x14ac:dyDescent="0.25">
      <c r="A3358" s="2" t="s">
        <v>606</v>
      </c>
      <c r="B3358" s="2" t="s">
        <v>152</v>
      </c>
      <c r="C3358" s="2" t="s">
        <v>3</v>
      </c>
      <c r="D3358" s="2" t="s">
        <v>4</v>
      </c>
      <c r="E3358" s="2" t="s">
        <v>604</v>
      </c>
      <c r="F3358" s="2" t="s">
        <v>618</v>
      </c>
      <c r="G3358" s="2" t="s">
        <v>157</v>
      </c>
      <c r="H3358" s="5">
        <v>47.91</v>
      </c>
      <c r="I3358" s="5">
        <v>19578.790000000015</v>
      </c>
    </row>
    <row r="3359" spans="1:9" outlineLevel="1" x14ac:dyDescent="0.25">
      <c r="A3359" s="2" t="s">
        <v>606</v>
      </c>
      <c r="B3359" s="2" t="s">
        <v>759</v>
      </c>
      <c r="C3359" s="2" t="s">
        <v>3</v>
      </c>
      <c r="D3359" s="2" t="s">
        <v>4</v>
      </c>
      <c r="E3359" s="2" t="s">
        <v>624</v>
      </c>
      <c r="F3359" s="2" t="s">
        <v>705</v>
      </c>
      <c r="G3359" s="2" t="s">
        <v>157</v>
      </c>
      <c r="H3359" s="5">
        <v>184.87</v>
      </c>
      <c r="I3359" s="5">
        <v>19763.660000000014</v>
      </c>
    </row>
    <row r="3360" spans="1:9" outlineLevel="1" x14ac:dyDescent="0.25">
      <c r="A3360" s="2" t="s">
        <v>606</v>
      </c>
      <c r="B3360" s="2" t="s">
        <v>760</v>
      </c>
      <c r="C3360" s="2" t="s">
        <v>3</v>
      </c>
      <c r="D3360" s="2" t="s">
        <v>4</v>
      </c>
      <c r="E3360" s="2" t="s">
        <v>604</v>
      </c>
      <c r="F3360" s="2" t="s">
        <v>607</v>
      </c>
      <c r="G3360" s="2" t="s">
        <v>157</v>
      </c>
      <c r="H3360" s="5">
        <v>204.12</v>
      </c>
      <c r="I3360" s="5">
        <v>19967.780000000013</v>
      </c>
    </row>
    <row r="3361" spans="1:9" outlineLevel="1" x14ac:dyDescent="0.25">
      <c r="A3361" s="2" t="s">
        <v>606</v>
      </c>
      <c r="B3361" s="2" t="s">
        <v>760</v>
      </c>
      <c r="C3361" s="2" t="s">
        <v>603</v>
      </c>
      <c r="D3361" s="2" t="s">
        <v>4</v>
      </c>
      <c r="E3361" s="2" t="s">
        <v>604</v>
      </c>
      <c r="F3361" s="2" t="s">
        <v>605</v>
      </c>
      <c r="G3361" s="2" t="s">
        <v>157</v>
      </c>
      <c r="H3361" s="5">
        <v>-204.12</v>
      </c>
      <c r="I3361" s="5">
        <v>19763.660000000014</v>
      </c>
    </row>
    <row r="3362" spans="1:9" outlineLevel="1" x14ac:dyDescent="0.25">
      <c r="A3362" s="2" t="s">
        <v>606</v>
      </c>
      <c r="B3362" s="2" t="s">
        <v>761</v>
      </c>
      <c r="C3362" s="2" t="s">
        <v>3</v>
      </c>
      <c r="D3362" s="2" t="s">
        <v>4</v>
      </c>
      <c r="E3362" s="2" t="s">
        <v>604</v>
      </c>
      <c r="F3362" s="2" t="s">
        <v>618</v>
      </c>
      <c r="G3362" s="2" t="s">
        <v>157</v>
      </c>
      <c r="H3362" s="5">
        <v>0.28999999999999998</v>
      </c>
      <c r="I3362" s="5">
        <v>19763.950000000015</v>
      </c>
    </row>
    <row r="3363" spans="1:9" outlineLevel="1" x14ac:dyDescent="0.25">
      <c r="A3363" s="2" t="s">
        <v>606</v>
      </c>
      <c r="B3363" s="2" t="s">
        <v>761</v>
      </c>
      <c r="C3363" s="2" t="s">
        <v>3</v>
      </c>
      <c r="D3363" s="2" t="s">
        <v>4</v>
      </c>
      <c r="E3363" s="2" t="s">
        <v>624</v>
      </c>
      <c r="F3363" s="2" t="s">
        <v>705</v>
      </c>
      <c r="G3363" s="2" t="s">
        <v>157</v>
      </c>
      <c r="H3363" s="5">
        <v>141.38999999999999</v>
      </c>
      <c r="I3363" s="5">
        <v>19905.340000000015</v>
      </c>
    </row>
    <row r="3364" spans="1:9" outlineLevel="1" x14ac:dyDescent="0.25">
      <c r="A3364" s="2" t="s">
        <v>606</v>
      </c>
      <c r="B3364" s="2" t="s">
        <v>764</v>
      </c>
      <c r="C3364" s="2" t="s">
        <v>3</v>
      </c>
      <c r="D3364" s="2" t="s">
        <v>4</v>
      </c>
      <c r="E3364" s="2" t="s">
        <v>604</v>
      </c>
      <c r="F3364" s="2" t="s">
        <v>607</v>
      </c>
      <c r="G3364" s="2" t="s">
        <v>157</v>
      </c>
      <c r="H3364" s="5">
        <v>85.78</v>
      </c>
      <c r="I3364" s="5">
        <v>19991.120000000014</v>
      </c>
    </row>
    <row r="3365" spans="1:9" outlineLevel="1" x14ac:dyDescent="0.25">
      <c r="A3365" s="2" t="s">
        <v>606</v>
      </c>
      <c r="B3365" s="2" t="s">
        <v>764</v>
      </c>
      <c r="C3365" s="2" t="s">
        <v>3</v>
      </c>
      <c r="D3365" s="2" t="s">
        <v>4</v>
      </c>
      <c r="E3365" s="2" t="s">
        <v>604</v>
      </c>
      <c r="F3365" s="2" t="s">
        <v>618</v>
      </c>
      <c r="G3365" s="2" t="s">
        <v>157</v>
      </c>
      <c r="H3365" s="5">
        <v>0.28999999999999998</v>
      </c>
      <c r="I3365" s="5">
        <v>19991.410000000014</v>
      </c>
    </row>
    <row r="3366" spans="1:9" outlineLevel="1" x14ac:dyDescent="0.25">
      <c r="A3366" s="2" t="s">
        <v>606</v>
      </c>
      <c r="B3366" s="2" t="s">
        <v>764</v>
      </c>
      <c r="C3366" s="2" t="s">
        <v>603</v>
      </c>
      <c r="D3366" s="2" t="s">
        <v>4</v>
      </c>
      <c r="E3366" s="2" t="s">
        <v>604</v>
      </c>
      <c r="F3366" s="2" t="s">
        <v>605</v>
      </c>
      <c r="G3366" s="2" t="s">
        <v>157</v>
      </c>
      <c r="H3366" s="5">
        <v>-85.78</v>
      </c>
      <c r="I3366" s="5">
        <v>19905.630000000016</v>
      </c>
    </row>
    <row r="3367" spans="1:9" outlineLevel="1" x14ac:dyDescent="0.25">
      <c r="A3367" s="2" t="s">
        <v>606</v>
      </c>
      <c r="B3367" s="2" t="s">
        <v>764</v>
      </c>
      <c r="C3367" s="2" t="s">
        <v>3</v>
      </c>
      <c r="D3367" s="2" t="s">
        <v>4</v>
      </c>
      <c r="E3367" s="2" t="s">
        <v>628</v>
      </c>
      <c r="F3367" s="2" t="s">
        <v>629</v>
      </c>
      <c r="G3367" s="2" t="s">
        <v>157</v>
      </c>
      <c r="H3367" s="5">
        <v>1528.66</v>
      </c>
      <c r="I3367" s="5">
        <v>21434.290000000015</v>
      </c>
    </row>
    <row r="3368" spans="1:9" outlineLevel="1" x14ac:dyDescent="0.25">
      <c r="A3368" s="2" t="s">
        <v>606</v>
      </c>
      <c r="B3368" s="2" t="s">
        <v>162</v>
      </c>
      <c r="C3368" s="2" t="s">
        <v>603</v>
      </c>
      <c r="D3368" s="2" t="s">
        <v>4</v>
      </c>
      <c r="E3368" s="2" t="s">
        <v>604</v>
      </c>
      <c r="F3368" s="2" t="s">
        <v>605</v>
      </c>
      <c r="G3368" s="2" t="s">
        <v>157</v>
      </c>
      <c r="H3368" s="5">
        <v>-45.18</v>
      </c>
      <c r="I3368" s="5">
        <v>21389.110000000015</v>
      </c>
    </row>
    <row r="3369" spans="1:9" outlineLevel="1" x14ac:dyDescent="0.25">
      <c r="A3369" s="2" t="s">
        <v>606</v>
      </c>
      <c r="B3369" s="2" t="s">
        <v>163</v>
      </c>
      <c r="C3369" s="2" t="s">
        <v>3</v>
      </c>
      <c r="D3369" s="2" t="s">
        <v>4</v>
      </c>
      <c r="E3369" s="2" t="s">
        <v>604</v>
      </c>
      <c r="F3369" s="2" t="s">
        <v>618</v>
      </c>
      <c r="G3369" s="2" t="s">
        <v>157</v>
      </c>
      <c r="H3369" s="5">
        <v>0.28999999999999998</v>
      </c>
      <c r="I3369" s="5">
        <v>21389.400000000016</v>
      </c>
    </row>
    <row r="3370" spans="1:9" outlineLevel="1" x14ac:dyDescent="0.25">
      <c r="A3370" s="2" t="s">
        <v>606</v>
      </c>
      <c r="B3370" s="2" t="s">
        <v>163</v>
      </c>
      <c r="C3370" s="2" t="s">
        <v>3</v>
      </c>
      <c r="D3370" s="2" t="s">
        <v>4</v>
      </c>
      <c r="E3370" s="2" t="s">
        <v>604</v>
      </c>
      <c r="F3370" s="2" t="s">
        <v>607</v>
      </c>
      <c r="G3370" s="2" t="s">
        <v>157</v>
      </c>
      <c r="H3370" s="5">
        <v>45.18</v>
      </c>
      <c r="I3370" s="5">
        <v>21434.580000000016</v>
      </c>
    </row>
    <row r="3371" spans="1:9" outlineLevel="1" x14ac:dyDescent="0.25">
      <c r="A3371" s="2" t="s">
        <v>606</v>
      </c>
      <c r="B3371" s="2" t="s">
        <v>774</v>
      </c>
      <c r="C3371" s="2" t="s">
        <v>3</v>
      </c>
      <c r="D3371" s="2" t="s">
        <v>4</v>
      </c>
      <c r="E3371" s="2" t="s">
        <v>604</v>
      </c>
      <c r="F3371" s="2" t="s">
        <v>775</v>
      </c>
      <c r="G3371" s="2" t="s">
        <v>157</v>
      </c>
      <c r="H3371" s="5">
        <v>16.989999999999998</v>
      </c>
      <c r="I3371" s="5">
        <v>21451.570000000018</v>
      </c>
    </row>
    <row r="3372" spans="1:9" outlineLevel="1" x14ac:dyDescent="0.25">
      <c r="A3372" s="2" t="s">
        <v>606</v>
      </c>
      <c r="B3372" s="2" t="s">
        <v>774</v>
      </c>
      <c r="C3372" s="2" t="s">
        <v>3</v>
      </c>
      <c r="D3372" s="2" t="s">
        <v>4</v>
      </c>
      <c r="E3372" s="2" t="s">
        <v>604</v>
      </c>
      <c r="F3372" s="2" t="s">
        <v>779</v>
      </c>
      <c r="G3372" s="2" t="s">
        <v>157</v>
      </c>
      <c r="H3372" s="5">
        <v>16.989999999999998</v>
      </c>
      <c r="I3372" s="5">
        <v>21468.560000000019</v>
      </c>
    </row>
    <row r="3373" spans="1:9" outlineLevel="1" x14ac:dyDescent="0.25">
      <c r="A3373" s="2" t="s">
        <v>606</v>
      </c>
      <c r="B3373" s="2" t="s">
        <v>799</v>
      </c>
      <c r="C3373" s="2" t="s">
        <v>3</v>
      </c>
      <c r="D3373" s="2" t="s">
        <v>4</v>
      </c>
      <c r="E3373" s="2" t="s">
        <v>604</v>
      </c>
      <c r="F3373" s="2" t="s">
        <v>652</v>
      </c>
      <c r="G3373" s="2" t="s">
        <v>157</v>
      </c>
      <c r="H3373" s="5">
        <v>28.95</v>
      </c>
      <c r="I3373" s="5">
        <v>21497.51000000002</v>
      </c>
    </row>
    <row r="3374" spans="1:9" outlineLevel="1" x14ac:dyDescent="0.25">
      <c r="A3374" s="2" t="s">
        <v>606</v>
      </c>
      <c r="B3374" s="2" t="s">
        <v>799</v>
      </c>
      <c r="C3374" s="2" t="s">
        <v>3</v>
      </c>
      <c r="D3374" s="2" t="s">
        <v>4</v>
      </c>
      <c r="E3374" s="2" t="s">
        <v>604</v>
      </c>
      <c r="F3374" s="2" t="s">
        <v>652</v>
      </c>
      <c r="G3374" s="2" t="s">
        <v>157</v>
      </c>
      <c r="H3374" s="5">
        <v>14.68</v>
      </c>
      <c r="I3374" s="5">
        <v>21512.190000000021</v>
      </c>
    </row>
    <row r="3375" spans="1:9" outlineLevel="1" x14ac:dyDescent="0.25">
      <c r="A3375" s="2" t="s">
        <v>606</v>
      </c>
      <c r="B3375" s="2" t="s">
        <v>799</v>
      </c>
      <c r="C3375" s="2" t="s">
        <v>603</v>
      </c>
      <c r="D3375" s="2" t="s">
        <v>4</v>
      </c>
      <c r="E3375" s="2" t="s">
        <v>604</v>
      </c>
      <c r="F3375" s="2" t="s">
        <v>605</v>
      </c>
      <c r="G3375" s="2" t="s">
        <v>157</v>
      </c>
      <c r="H3375" s="5">
        <v>-28.95</v>
      </c>
      <c r="I3375" s="5">
        <v>21483.24000000002</v>
      </c>
    </row>
    <row r="3376" spans="1:9" outlineLevel="1" x14ac:dyDescent="0.25">
      <c r="A3376" s="2" t="s">
        <v>606</v>
      </c>
      <c r="B3376" s="2" t="s">
        <v>799</v>
      </c>
      <c r="C3376" s="2" t="s">
        <v>603</v>
      </c>
      <c r="D3376" s="2" t="s">
        <v>4</v>
      </c>
      <c r="E3376" s="2" t="s">
        <v>604</v>
      </c>
      <c r="F3376" s="2" t="s">
        <v>605</v>
      </c>
      <c r="G3376" s="2" t="s">
        <v>157</v>
      </c>
      <c r="H3376" s="5">
        <v>-14.68</v>
      </c>
      <c r="I3376" s="5">
        <v>21468.560000000019</v>
      </c>
    </row>
    <row r="3377" spans="1:9" outlineLevel="1" x14ac:dyDescent="0.25">
      <c r="A3377" s="2" t="s">
        <v>606</v>
      </c>
      <c r="B3377" s="2" t="s">
        <v>168</v>
      </c>
      <c r="C3377" s="2" t="s">
        <v>3</v>
      </c>
      <c r="D3377" s="2" t="s">
        <v>4</v>
      </c>
      <c r="E3377" s="2" t="s">
        <v>604</v>
      </c>
      <c r="F3377" s="2" t="s">
        <v>618</v>
      </c>
      <c r="G3377" s="2" t="s">
        <v>157</v>
      </c>
      <c r="H3377" s="5">
        <v>158.99</v>
      </c>
      <c r="I3377" s="5">
        <v>21627.550000000021</v>
      </c>
    </row>
    <row r="3378" spans="1:9" outlineLevel="1" x14ac:dyDescent="0.25">
      <c r="A3378" s="2" t="s">
        <v>606</v>
      </c>
      <c r="B3378" s="2" t="s">
        <v>168</v>
      </c>
      <c r="C3378" s="2" t="s">
        <v>3</v>
      </c>
      <c r="D3378" s="2" t="s">
        <v>4</v>
      </c>
      <c r="E3378" s="2" t="s">
        <v>604</v>
      </c>
      <c r="F3378" s="2" t="s">
        <v>652</v>
      </c>
      <c r="G3378" s="2" t="s">
        <v>157</v>
      </c>
      <c r="H3378" s="5">
        <v>0.28999999999999998</v>
      </c>
      <c r="I3378" s="5">
        <v>21627.840000000022</v>
      </c>
    </row>
    <row r="3379" spans="1:9" outlineLevel="1" x14ac:dyDescent="0.25">
      <c r="A3379" s="2" t="s">
        <v>606</v>
      </c>
      <c r="B3379" s="2" t="s">
        <v>168</v>
      </c>
      <c r="C3379" s="2" t="s">
        <v>3</v>
      </c>
      <c r="D3379" s="2" t="s">
        <v>4</v>
      </c>
      <c r="E3379" s="2" t="s">
        <v>604</v>
      </c>
      <c r="F3379" s="2" t="s">
        <v>652</v>
      </c>
      <c r="G3379" s="2" t="s">
        <v>157</v>
      </c>
      <c r="H3379" s="5">
        <v>0.28999999999999998</v>
      </c>
      <c r="I3379" s="5">
        <v>21628.130000000023</v>
      </c>
    </row>
    <row r="3380" spans="1:9" outlineLevel="1" x14ac:dyDescent="0.25">
      <c r="A3380" s="2" t="s">
        <v>606</v>
      </c>
      <c r="B3380" s="2" t="s">
        <v>825</v>
      </c>
      <c r="C3380" s="2" t="s">
        <v>603</v>
      </c>
      <c r="D3380" s="2" t="s">
        <v>4</v>
      </c>
      <c r="E3380" s="2" t="s">
        <v>631</v>
      </c>
      <c r="F3380" s="2" t="s">
        <v>632</v>
      </c>
      <c r="G3380" s="2" t="s">
        <v>157</v>
      </c>
      <c r="H3380" s="5">
        <v>-993.56</v>
      </c>
      <c r="I3380" s="5">
        <v>20634.570000000022</v>
      </c>
    </row>
    <row r="3381" spans="1:9" outlineLevel="1" x14ac:dyDescent="0.25">
      <c r="A3381" s="2" t="s">
        <v>606</v>
      </c>
      <c r="B3381" s="2" t="s">
        <v>825</v>
      </c>
      <c r="C3381" s="2" t="s">
        <v>3</v>
      </c>
      <c r="D3381" s="2" t="s">
        <v>4</v>
      </c>
      <c r="E3381" s="2" t="s">
        <v>604</v>
      </c>
      <c r="F3381" s="2" t="s">
        <v>652</v>
      </c>
      <c r="G3381" s="2" t="s">
        <v>157</v>
      </c>
      <c r="H3381" s="5">
        <v>28.61</v>
      </c>
      <c r="I3381" s="5">
        <v>20663.180000000022</v>
      </c>
    </row>
    <row r="3382" spans="1:9" outlineLevel="1" x14ac:dyDescent="0.25">
      <c r="A3382" s="2" t="s">
        <v>606</v>
      </c>
      <c r="B3382" s="2" t="s">
        <v>825</v>
      </c>
      <c r="C3382" s="2" t="s">
        <v>603</v>
      </c>
      <c r="D3382" s="2" t="s">
        <v>4</v>
      </c>
      <c r="E3382" s="2" t="s">
        <v>604</v>
      </c>
      <c r="F3382" s="2" t="s">
        <v>605</v>
      </c>
      <c r="G3382" s="2" t="s">
        <v>157</v>
      </c>
      <c r="H3382" s="5">
        <v>-28.61</v>
      </c>
      <c r="I3382" s="5">
        <v>20634.570000000022</v>
      </c>
    </row>
    <row r="3383" spans="1:9" outlineLevel="1" x14ac:dyDescent="0.25">
      <c r="A3383" s="2" t="s">
        <v>606</v>
      </c>
      <c r="B3383" s="2" t="s">
        <v>170</v>
      </c>
      <c r="C3383" s="2" t="s">
        <v>3</v>
      </c>
      <c r="D3383" s="2" t="s">
        <v>4</v>
      </c>
      <c r="E3383" s="2" t="s">
        <v>624</v>
      </c>
      <c r="F3383" s="2" t="s">
        <v>625</v>
      </c>
      <c r="G3383" s="2" t="s">
        <v>157</v>
      </c>
      <c r="H3383" s="5">
        <v>185.75</v>
      </c>
      <c r="I3383" s="5">
        <v>20820.320000000022</v>
      </c>
    </row>
    <row r="3384" spans="1:9" outlineLevel="1" x14ac:dyDescent="0.25">
      <c r="A3384" s="2" t="s">
        <v>606</v>
      </c>
      <c r="B3384" s="2" t="s">
        <v>171</v>
      </c>
      <c r="C3384" s="2" t="s">
        <v>3</v>
      </c>
      <c r="D3384" s="2" t="s">
        <v>4</v>
      </c>
      <c r="E3384" s="2" t="s">
        <v>604</v>
      </c>
      <c r="F3384" s="2" t="s">
        <v>618</v>
      </c>
      <c r="G3384" s="2" t="s">
        <v>157</v>
      </c>
      <c r="H3384" s="5">
        <v>18.54</v>
      </c>
      <c r="I3384" s="5">
        <v>20838.860000000022</v>
      </c>
    </row>
    <row r="3385" spans="1:9" outlineLevel="1" x14ac:dyDescent="0.25">
      <c r="A3385" s="2" t="s">
        <v>606</v>
      </c>
      <c r="B3385" s="2" t="s">
        <v>171</v>
      </c>
      <c r="C3385" s="2" t="s">
        <v>3</v>
      </c>
      <c r="D3385" s="2" t="s">
        <v>4</v>
      </c>
      <c r="E3385" s="2" t="s">
        <v>624</v>
      </c>
      <c r="F3385" s="2" t="s">
        <v>625</v>
      </c>
      <c r="G3385" s="2" t="s">
        <v>157</v>
      </c>
      <c r="H3385" s="5">
        <v>392.7</v>
      </c>
      <c r="I3385" s="5">
        <v>21231.560000000023</v>
      </c>
    </row>
    <row r="3386" spans="1:9" outlineLevel="1" x14ac:dyDescent="0.25">
      <c r="A3386" s="2" t="s">
        <v>606</v>
      </c>
      <c r="B3386" s="2" t="s">
        <v>9</v>
      </c>
      <c r="C3386" s="2" t="s">
        <v>3</v>
      </c>
      <c r="D3386" s="2" t="s">
        <v>4</v>
      </c>
      <c r="E3386" s="2" t="s">
        <v>624</v>
      </c>
      <c r="F3386" s="2" t="s">
        <v>625</v>
      </c>
      <c r="G3386" s="2" t="s">
        <v>157</v>
      </c>
      <c r="H3386" s="5">
        <v>108</v>
      </c>
      <c r="I3386" s="5">
        <v>21339.560000000023</v>
      </c>
    </row>
    <row r="3387" spans="1:9" outlineLevel="1" x14ac:dyDescent="0.25">
      <c r="A3387" s="2" t="s">
        <v>606</v>
      </c>
      <c r="B3387" s="2" t="s">
        <v>173</v>
      </c>
      <c r="C3387" s="2" t="s">
        <v>603</v>
      </c>
      <c r="D3387" s="2" t="s">
        <v>4</v>
      </c>
      <c r="E3387" s="2" t="s">
        <v>604</v>
      </c>
      <c r="F3387" s="2" t="s">
        <v>605</v>
      </c>
      <c r="G3387" s="2" t="s">
        <v>157</v>
      </c>
      <c r="H3387" s="5">
        <v>-20.13</v>
      </c>
      <c r="I3387" s="5">
        <v>21319.430000000022</v>
      </c>
    </row>
    <row r="3388" spans="1:9" outlineLevel="1" x14ac:dyDescent="0.25">
      <c r="A3388" s="2" t="s">
        <v>606</v>
      </c>
      <c r="B3388" s="2" t="s">
        <v>173</v>
      </c>
      <c r="C3388" s="2" t="s">
        <v>3</v>
      </c>
      <c r="D3388" s="2" t="s">
        <v>4</v>
      </c>
      <c r="E3388" s="2" t="s">
        <v>604</v>
      </c>
      <c r="F3388" s="2" t="s">
        <v>618</v>
      </c>
      <c r="G3388" s="2" t="s">
        <v>157</v>
      </c>
      <c r="H3388" s="5">
        <v>43.18</v>
      </c>
      <c r="I3388" s="5">
        <v>21362.610000000022</v>
      </c>
    </row>
    <row r="3389" spans="1:9" outlineLevel="1" x14ac:dyDescent="0.25">
      <c r="A3389" s="2" t="s">
        <v>606</v>
      </c>
      <c r="B3389" s="2" t="s">
        <v>173</v>
      </c>
      <c r="C3389" s="2" t="s">
        <v>603</v>
      </c>
      <c r="D3389" s="2" t="s">
        <v>4</v>
      </c>
      <c r="E3389" s="2" t="s">
        <v>604</v>
      </c>
      <c r="F3389" s="2" t="s">
        <v>605</v>
      </c>
      <c r="G3389" s="2" t="s">
        <v>157</v>
      </c>
      <c r="H3389" s="5">
        <v>-142.02000000000001</v>
      </c>
      <c r="I3389" s="5">
        <v>21220.590000000022</v>
      </c>
    </row>
    <row r="3390" spans="1:9" outlineLevel="1" x14ac:dyDescent="0.25">
      <c r="A3390" s="2" t="s">
        <v>606</v>
      </c>
      <c r="B3390" s="2" t="s">
        <v>176</v>
      </c>
      <c r="C3390" s="2" t="s">
        <v>3</v>
      </c>
      <c r="D3390" s="2" t="s">
        <v>4</v>
      </c>
      <c r="E3390" s="2" t="s">
        <v>604</v>
      </c>
      <c r="F3390" s="2" t="s">
        <v>607</v>
      </c>
      <c r="G3390" s="2" t="s">
        <v>157</v>
      </c>
      <c r="H3390" s="5">
        <v>142.02000000000001</v>
      </c>
      <c r="I3390" s="5">
        <v>21362.610000000022</v>
      </c>
    </row>
    <row r="3391" spans="1:9" outlineLevel="1" x14ac:dyDescent="0.25">
      <c r="A3391" s="2" t="s">
        <v>606</v>
      </c>
      <c r="B3391" s="2" t="s">
        <v>176</v>
      </c>
      <c r="C3391" s="2" t="s">
        <v>3</v>
      </c>
      <c r="D3391" s="2" t="s">
        <v>4</v>
      </c>
      <c r="E3391" s="2" t="s">
        <v>604</v>
      </c>
      <c r="F3391" s="2" t="s">
        <v>652</v>
      </c>
      <c r="G3391" s="2" t="s">
        <v>157</v>
      </c>
      <c r="H3391" s="5">
        <v>20.13</v>
      </c>
      <c r="I3391" s="5">
        <v>21382.740000000023</v>
      </c>
    </row>
    <row r="3392" spans="1:9" outlineLevel="1" x14ac:dyDescent="0.25">
      <c r="A3392" s="2" t="s">
        <v>606</v>
      </c>
      <c r="B3392" s="2" t="s">
        <v>836</v>
      </c>
      <c r="C3392" s="2" t="s">
        <v>603</v>
      </c>
      <c r="D3392" s="2" t="s">
        <v>4</v>
      </c>
      <c r="E3392" s="2" t="s">
        <v>604</v>
      </c>
      <c r="F3392" s="2" t="s">
        <v>605</v>
      </c>
      <c r="G3392" s="2" t="s">
        <v>157</v>
      </c>
      <c r="H3392" s="5">
        <v>-29.13</v>
      </c>
      <c r="I3392" s="5">
        <v>21353.610000000022</v>
      </c>
    </row>
    <row r="3393" spans="1:9" outlineLevel="1" x14ac:dyDescent="0.25">
      <c r="A3393" s="2" t="s">
        <v>606</v>
      </c>
      <c r="B3393" s="2" t="s">
        <v>836</v>
      </c>
      <c r="C3393" s="2" t="s">
        <v>603</v>
      </c>
      <c r="D3393" s="2" t="s">
        <v>4</v>
      </c>
      <c r="E3393" s="2" t="s">
        <v>604</v>
      </c>
      <c r="F3393" s="2" t="s">
        <v>605</v>
      </c>
      <c r="G3393" s="2" t="s">
        <v>157</v>
      </c>
      <c r="H3393" s="5">
        <v>-321.66000000000003</v>
      </c>
      <c r="I3393" s="5">
        <v>21031.950000000023</v>
      </c>
    </row>
    <row r="3394" spans="1:9" outlineLevel="1" x14ac:dyDescent="0.25">
      <c r="A3394" s="2" t="s">
        <v>606</v>
      </c>
      <c r="B3394" s="2" t="s">
        <v>836</v>
      </c>
      <c r="C3394" s="2" t="s">
        <v>3</v>
      </c>
      <c r="D3394" s="2" t="s">
        <v>4</v>
      </c>
      <c r="E3394" s="2" t="s">
        <v>604</v>
      </c>
      <c r="F3394" s="2" t="s">
        <v>652</v>
      </c>
      <c r="G3394" s="2" t="s">
        <v>157</v>
      </c>
      <c r="H3394" s="5">
        <v>29.13</v>
      </c>
      <c r="I3394" s="5">
        <v>21061.080000000024</v>
      </c>
    </row>
    <row r="3395" spans="1:9" outlineLevel="1" x14ac:dyDescent="0.25">
      <c r="A3395" s="2" t="s">
        <v>606</v>
      </c>
      <c r="B3395" s="2" t="s">
        <v>838</v>
      </c>
      <c r="C3395" s="2" t="s">
        <v>3</v>
      </c>
      <c r="D3395" s="2" t="s">
        <v>4</v>
      </c>
      <c r="E3395" s="2" t="s">
        <v>604</v>
      </c>
      <c r="F3395" s="2" t="s">
        <v>607</v>
      </c>
      <c r="G3395" s="2" t="s">
        <v>157</v>
      </c>
      <c r="H3395" s="5">
        <v>42.39</v>
      </c>
      <c r="I3395" s="5">
        <v>21103.470000000023</v>
      </c>
    </row>
    <row r="3396" spans="1:9" outlineLevel="1" x14ac:dyDescent="0.25">
      <c r="A3396" s="2" t="s">
        <v>606</v>
      </c>
      <c r="B3396" s="2" t="s">
        <v>838</v>
      </c>
      <c r="C3396" s="2" t="s">
        <v>3</v>
      </c>
      <c r="D3396" s="2" t="s">
        <v>4</v>
      </c>
      <c r="E3396" s="2" t="s">
        <v>604</v>
      </c>
      <c r="F3396" s="2" t="s">
        <v>607</v>
      </c>
      <c r="G3396" s="2" t="s">
        <v>157</v>
      </c>
      <c r="H3396" s="5">
        <v>86.73</v>
      </c>
      <c r="I3396" s="5">
        <v>21190.200000000023</v>
      </c>
    </row>
    <row r="3397" spans="1:9" outlineLevel="1" x14ac:dyDescent="0.25">
      <c r="A3397" s="2" t="s">
        <v>606</v>
      </c>
      <c r="B3397" s="2" t="s">
        <v>838</v>
      </c>
      <c r="C3397" s="2" t="s">
        <v>3</v>
      </c>
      <c r="D3397" s="2" t="s">
        <v>4</v>
      </c>
      <c r="E3397" s="2" t="s">
        <v>604</v>
      </c>
      <c r="F3397" s="2" t="s">
        <v>652</v>
      </c>
      <c r="G3397" s="2" t="s">
        <v>157</v>
      </c>
      <c r="H3397" s="5">
        <v>53</v>
      </c>
      <c r="I3397" s="5">
        <v>21243.200000000023</v>
      </c>
    </row>
    <row r="3398" spans="1:9" outlineLevel="1" x14ac:dyDescent="0.25">
      <c r="A3398" s="2" t="s">
        <v>606</v>
      </c>
      <c r="B3398" s="2" t="s">
        <v>838</v>
      </c>
      <c r="C3398" s="2" t="s">
        <v>3</v>
      </c>
      <c r="D3398" s="2" t="s">
        <v>4</v>
      </c>
      <c r="E3398" s="2" t="s">
        <v>604</v>
      </c>
      <c r="F3398" s="2" t="s">
        <v>607</v>
      </c>
      <c r="G3398" s="2" t="s">
        <v>157</v>
      </c>
      <c r="H3398" s="5">
        <v>76.7</v>
      </c>
      <c r="I3398" s="5">
        <v>21319.900000000023</v>
      </c>
    </row>
    <row r="3399" spans="1:9" outlineLevel="1" x14ac:dyDescent="0.25">
      <c r="A3399" s="2" t="s">
        <v>606</v>
      </c>
      <c r="B3399" s="2" t="s">
        <v>838</v>
      </c>
      <c r="C3399" s="2" t="s">
        <v>3</v>
      </c>
      <c r="D3399" s="2" t="s">
        <v>4</v>
      </c>
      <c r="E3399" s="2" t="s">
        <v>604</v>
      </c>
      <c r="F3399" s="2" t="s">
        <v>607</v>
      </c>
      <c r="G3399" s="2" t="s">
        <v>157</v>
      </c>
      <c r="H3399" s="5">
        <v>321.66000000000003</v>
      </c>
      <c r="I3399" s="5">
        <v>21641.560000000023</v>
      </c>
    </row>
    <row r="3400" spans="1:9" outlineLevel="1" x14ac:dyDescent="0.25">
      <c r="A3400" s="2" t="s">
        <v>606</v>
      </c>
      <c r="B3400" s="2" t="s">
        <v>838</v>
      </c>
      <c r="C3400" s="2" t="s">
        <v>603</v>
      </c>
      <c r="D3400" s="2" t="s">
        <v>4</v>
      </c>
      <c r="E3400" s="2" t="s">
        <v>604</v>
      </c>
      <c r="F3400" s="2" t="s">
        <v>605</v>
      </c>
      <c r="G3400" s="2" t="s">
        <v>157</v>
      </c>
      <c r="H3400" s="5">
        <v>-42.39</v>
      </c>
      <c r="I3400" s="5">
        <v>21599.170000000024</v>
      </c>
    </row>
    <row r="3401" spans="1:9" outlineLevel="1" x14ac:dyDescent="0.25">
      <c r="A3401" s="2" t="s">
        <v>606</v>
      </c>
      <c r="B3401" s="2" t="s">
        <v>838</v>
      </c>
      <c r="C3401" s="2" t="s">
        <v>603</v>
      </c>
      <c r="D3401" s="2" t="s">
        <v>4</v>
      </c>
      <c r="E3401" s="2" t="s">
        <v>604</v>
      </c>
      <c r="F3401" s="2" t="s">
        <v>605</v>
      </c>
      <c r="G3401" s="2" t="s">
        <v>157</v>
      </c>
      <c r="H3401" s="5">
        <v>-86.73</v>
      </c>
      <c r="I3401" s="5">
        <v>21512.440000000024</v>
      </c>
    </row>
    <row r="3402" spans="1:9" outlineLevel="1" x14ac:dyDescent="0.25">
      <c r="A3402" s="2" t="s">
        <v>606</v>
      </c>
      <c r="B3402" s="2" t="s">
        <v>838</v>
      </c>
      <c r="C3402" s="2" t="s">
        <v>603</v>
      </c>
      <c r="D3402" s="2" t="s">
        <v>4</v>
      </c>
      <c r="E3402" s="2" t="s">
        <v>604</v>
      </c>
      <c r="F3402" s="2" t="s">
        <v>605</v>
      </c>
      <c r="G3402" s="2" t="s">
        <v>157</v>
      </c>
      <c r="H3402" s="5">
        <v>-76.7</v>
      </c>
      <c r="I3402" s="5">
        <v>21435.740000000023</v>
      </c>
    </row>
    <row r="3403" spans="1:9" outlineLevel="1" x14ac:dyDescent="0.25">
      <c r="A3403" s="2" t="s">
        <v>606</v>
      </c>
      <c r="B3403" s="2" t="s">
        <v>838</v>
      </c>
      <c r="C3403" s="2" t="s">
        <v>3</v>
      </c>
      <c r="D3403" s="2" t="s">
        <v>4</v>
      </c>
      <c r="E3403" s="2" t="s">
        <v>604</v>
      </c>
      <c r="F3403" s="2" t="s">
        <v>618</v>
      </c>
      <c r="G3403" s="2" t="s">
        <v>157</v>
      </c>
      <c r="H3403" s="5">
        <v>0.79</v>
      </c>
      <c r="I3403" s="5">
        <v>21436.530000000024</v>
      </c>
    </row>
    <row r="3404" spans="1:9" outlineLevel="1" x14ac:dyDescent="0.25">
      <c r="A3404" s="2" t="s">
        <v>606</v>
      </c>
      <c r="B3404" s="2" t="s">
        <v>838</v>
      </c>
      <c r="C3404" s="2" t="s">
        <v>603</v>
      </c>
      <c r="D3404" s="2" t="s">
        <v>4</v>
      </c>
      <c r="E3404" s="2" t="s">
        <v>604</v>
      </c>
      <c r="F3404" s="2" t="s">
        <v>605</v>
      </c>
      <c r="G3404" s="2" t="s">
        <v>157</v>
      </c>
      <c r="H3404" s="5">
        <v>-53</v>
      </c>
      <c r="I3404" s="5">
        <v>21383.530000000024</v>
      </c>
    </row>
    <row r="3405" spans="1:9" outlineLevel="1" x14ac:dyDescent="0.25">
      <c r="A3405" s="2" t="s">
        <v>606</v>
      </c>
      <c r="B3405" s="2" t="s">
        <v>839</v>
      </c>
      <c r="C3405" s="2" t="s">
        <v>3</v>
      </c>
      <c r="D3405" s="2" t="s">
        <v>4</v>
      </c>
      <c r="E3405" s="2" t="s">
        <v>624</v>
      </c>
      <c r="F3405" s="2" t="s">
        <v>625</v>
      </c>
      <c r="G3405" s="2" t="s">
        <v>157</v>
      </c>
      <c r="H3405" s="5">
        <v>166.91</v>
      </c>
      <c r="I3405" s="5">
        <v>21550.440000000024</v>
      </c>
    </row>
    <row r="3406" spans="1:9" outlineLevel="1" x14ac:dyDescent="0.25">
      <c r="A3406" s="2" t="s">
        <v>606</v>
      </c>
      <c r="B3406" s="2" t="s">
        <v>839</v>
      </c>
      <c r="C3406" s="2" t="s">
        <v>3</v>
      </c>
      <c r="D3406" s="2" t="s">
        <v>4</v>
      </c>
      <c r="E3406" s="2" t="s">
        <v>604</v>
      </c>
      <c r="F3406" s="2" t="s">
        <v>607</v>
      </c>
      <c r="G3406" s="2" t="s">
        <v>157</v>
      </c>
      <c r="H3406" s="5">
        <v>23.31</v>
      </c>
      <c r="I3406" s="5">
        <v>21573.750000000025</v>
      </c>
    </row>
    <row r="3407" spans="1:9" outlineLevel="1" x14ac:dyDescent="0.25">
      <c r="A3407" s="2" t="s">
        <v>606</v>
      </c>
      <c r="B3407" s="2" t="s">
        <v>839</v>
      </c>
      <c r="C3407" s="2" t="s">
        <v>603</v>
      </c>
      <c r="D3407" s="2" t="s">
        <v>4</v>
      </c>
      <c r="E3407" s="2" t="s">
        <v>604</v>
      </c>
      <c r="F3407" s="2" t="s">
        <v>605</v>
      </c>
      <c r="G3407" s="2" t="s">
        <v>157</v>
      </c>
      <c r="H3407" s="5">
        <v>-23.31</v>
      </c>
      <c r="I3407" s="5">
        <v>21550.440000000024</v>
      </c>
    </row>
    <row r="3408" spans="1:9" outlineLevel="1" x14ac:dyDescent="0.25">
      <c r="A3408" s="2" t="s">
        <v>606</v>
      </c>
      <c r="B3408" s="2" t="s">
        <v>839</v>
      </c>
      <c r="C3408" s="2" t="s">
        <v>603</v>
      </c>
      <c r="D3408" s="2" t="s">
        <v>4</v>
      </c>
      <c r="E3408" s="2" t="s">
        <v>624</v>
      </c>
      <c r="F3408" s="2" t="s">
        <v>625</v>
      </c>
      <c r="G3408" s="2" t="s">
        <v>157</v>
      </c>
      <c r="H3408" s="5">
        <v>-68.84</v>
      </c>
      <c r="I3408" s="5">
        <v>21481.600000000024</v>
      </c>
    </row>
    <row r="3409" spans="1:9" outlineLevel="1" x14ac:dyDescent="0.25">
      <c r="A3409" s="2" t="s">
        <v>606</v>
      </c>
      <c r="B3409" s="2" t="s">
        <v>188</v>
      </c>
      <c r="C3409" s="2" t="s">
        <v>3</v>
      </c>
      <c r="D3409" s="2" t="s">
        <v>4</v>
      </c>
      <c r="E3409" s="2" t="s">
        <v>624</v>
      </c>
      <c r="F3409" s="2" t="s">
        <v>625</v>
      </c>
      <c r="G3409" s="2" t="s">
        <v>157</v>
      </c>
      <c r="H3409" s="5">
        <v>83.89</v>
      </c>
      <c r="I3409" s="5">
        <v>21565.490000000023</v>
      </c>
    </row>
    <row r="3410" spans="1:9" outlineLevel="1" x14ac:dyDescent="0.25">
      <c r="A3410" s="2" t="s">
        <v>606</v>
      </c>
      <c r="B3410" s="2" t="s">
        <v>188</v>
      </c>
      <c r="C3410" s="2" t="s">
        <v>603</v>
      </c>
      <c r="D3410" s="2" t="s">
        <v>4</v>
      </c>
      <c r="E3410" s="2" t="s">
        <v>624</v>
      </c>
      <c r="F3410" s="2" t="s">
        <v>625</v>
      </c>
      <c r="G3410" s="2" t="s">
        <v>157</v>
      </c>
      <c r="H3410" s="5">
        <v>-30.76</v>
      </c>
      <c r="I3410" s="5">
        <v>21534.730000000025</v>
      </c>
    </row>
    <row r="3411" spans="1:9" outlineLevel="1" x14ac:dyDescent="0.25">
      <c r="A3411" s="2" t="s">
        <v>606</v>
      </c>
      <c r="B3411" s="2" t="s">
        <v>844</v>
      </c>
      <c r="C3411" s="2" t="s">
        <v>3</v>
      </c>
      <c r="D3411" s="2" t="s">
        <v>4</v>
      </c>
      <c r="E3411" s="2" t="s">
        <v>624</v>
      </c>
      <c r="F3411" s="2" t="s">
        <v>625</v>
      </c>
      <c r="G3411" s="2" t="s">
        <v>157</v>
      </c>
      <c r="H3411" s="5">
        <v>40.24</v>
      </c>
      <c r="I3411" s="5">
        <v>21574.970000000027</v>
      </c>
    </row>
    <row r="3412" spans="1:9" outlineLevel="1" x14ac:dyDescent="0.25">
      <c r="A3412" s="2" t="s">
        <v>606</v>
      </c>
      <c r="B3412" s="2" t="s">
        <v>190</v>
      </c>
      <c r="C3412" s="2" t="s">
        <v>3</v>
      </c>
      <c r="D3412" s="2" t="s">
        <v>4</v>
      </c>
      <c r="E3412" s="2" t="s">
        <v>641</v>
      </c>
      <c r="F3412" s="2" t="s">
        <v>642</v>
      </c>
      <c r="G3412" s="2" t="s">
        <v>157</v>
      </c>
      <c r="H3412" s="5">
        <v>509.85</v>
      </c>
      <c r="I3412" s="5">
        <v>22084.820000000025</v>
      </c>
    </row>
    <row r="3413" spans="1:9" outlineLevel="1" x14ac:dyDescent="0.25">
      <c r="A3413" s="2" t="s">
        <v>606</v>
      </c>
      <c r="B3413" s="2" t="s">
        <v>849</v>
      </c>
      <c r="C3413" s="2" t="s">
        <v>3</v>
      </c>
      <c r="D3413" s="2" t="s">
        <v>4</v>
      </c>
      <c r="E3413" s="2" t="s">
        <v>624</v>
      </c>
      <c r="F3413" s="2" t="s">
        <v>625</v>
      </c>
      <c r="G3413" s="2" t="s">
        <v>157</v>
      </c>
      <c r="H3413" s="5">
        <v>32.43</v>
      </c>
      <c r="I3413" s="5">
        <v>22117.250000000025</v>
      </c>
    </row>
    <row r="3414" spans="1:9" outlineLevel="1" x14ac:dyDescent="0.25">
      <c r="A3414" s="2" t="s">
        <v>606</v>
      </c>
      <c r="B3414" s="2" t="s">
        <v>849</v>
      </c>
      <c r="C3414" s="2" t="s">
        <v>3</v>
      </c>
      <c r="D3414" s="2" t="s">
        <v>4</v>
      </c>
      <c r="E3414" s="2" t="s">
        <v>624</v>
      </c>
      <c r="F3414" s="2" t="s">
        <v>625</v>
      </c>
      <c r="G3414" s="2" t="s">
        <v>157</v>
      </c>
      <c r="H3414" s="5">
        <v>32.81</v>
      </c>
      <c r="I3414" s="5">
        <v>22150.060000000027</v>
      </c>
    </row>
    <row r="3415" spans="1:9" outlineLevel="1" x14ac:dyDescent="0.25">
      <c r="A3415" s="2" t="s">
        <v>606</v>
      </c>
      <c r="B3415" s="2" t="s">
        <v>849</v>
      </c>
      <c r="C3415" s="2" t="s">
        <v>3</v>
      </c>
      <c r="D3415" s="2" t="s">
        <v>4</v>
      </c>
      <c r="E3415" s="2" t="s">
        <v>624</v>
      </c>
      <c r="F3415" s="2" t="s">
        <v>625</v>
      </c>
      <c r="G3415" s="2" t="s">
        <v>157</v>
      </c>
      <c r="H3415" s="5">
        <v>51.88</v>
      </c>
      <c r="I3415" s="5">
        <v>22201.940000000028</v>
      </c>
    </row>
    <row r="3416" spans="1:9" outlineLevel="1" x14ac:dyDescent="0.25">
      <c r="A3416" s="2" t="s">
        <v>606</v>
      </c>
      <c r="B3416" s="2" t="s">
        <v>849</v>
      </c>
      <c r="C3416" s="2" t="s">
        <v>3</v>
      </c>
      <c r="D3416" s="2" t="s">
        <v>4</v>
      </c>
      <c r="E3416" s="2" t="s">
        <v>624</v>
      </c>
      <c r="F3416" s="2" t="s">
        <v>625</v>
      </c>
      <c r="G3416" s="2" t="s">
        <v>157</v>
      </c>
      <c r="H3416" s="5">
        <v>100.53</v>
      </c>
      <c r="I3416" s="5">
        <v>22302.470000000027</v>
      </c>
    </row>
    <row r="3417" spans="1:9" outlineLevel="1" x14ac:dyDescent="0.25">
      <c r="A3417" s="2" t="s">
        <v>606</v>
      </c>
      <c r="B3417" s="2" t="s">
        <v>849</v>
      </c>
      <c r="C3417" s="2" t="s">
        <v>603</v>
      </c>
      <c r="D3417" s="2" t="s">
        <v>4</v>
      </c>
      <c r="E3417" s="2" t="s">
        <v>624</v>
      </c>
      <c r="F3417" s="2" t="s">
        <v>625</v>
      </c>
      <c r="G3417" s="2" t="s">
        <v>157</v>
      </c>
      <c r="H3417" s="5">
        <v>-9.51</v>
      </c>
      <c r="I3417" s="5">
        <v>22292.960000000028</v>
      </c>
    </row>
    <row r="3418" spans="1:9" outlineLevel="1" x14ac:dyDescent="0.25">
      <c r="A3418" s="2" t="s">
        <v>606</v>
      </c>
      <c r="B3418" s="2" t="s">
        <v>849</v>
      </c>
      <c r="C3418" s="2" t="s">
        <v>603</v>
      </c>
      <c r="D3418" s="2" t="s">
        <v>4</v>
      </c>
      <c r="E3418" s="2" t="s">
        <v>624</v>
      </c>
      <c r="F3418" s="2" t="s">
        <v>625</v>
      </c>
      <c r="G3418" s="2" t="s">
        <v>157</v>
      </c>
      <c r="H3418" s="5">
        <v>-46.55</v>
      </c>
      <c r="I3418" s="5">
        <v>22246.410000000029</v>
      </c>
    </row>
    <row r="3419" spans="1:9" outlineLevel="1" x14ac:dyDescent="0.25">
      <c r="A3419" s="2" t="s">
        <v>606</v>
      </c>
      <c r="B3419" s="2" t="s">
        <v>856</v>
      </c>
      <c r="C3419" s="2" t="s">
        <v>3</v>
      </c>
      <c r="D3419" s="2" t="s">
        <v>4</v>
      </c>
      <c r="E3419" s="2" t="s">
        <v>624</v>
      </c>
      <c r="F3419" s="2" t="s">
        <v>625</v>
      </c>
      <c r="G3419" s="2" t="s">
        <v>157</v>
      </c>
      <c r="H3419" s="5">
        <v>113.07</v>
      </c>
      <c r="I3419" s="5">
        <v>22359.480000000029</v>
      </c>
    </row>
    <row r="3420" spans="1:9" outlineLevel="1" x14ac:dyDescent="0.25">
      <c r="A3420" s="2" t="s">
        <v>606</v>
      </c>
      <c r="B3420" s="2" t="s">
        <v>10</v>
      </c>
      <c r="C3420" s="2" t="s">
        <v>3</v>
      </c>
      <c r="D3420" s="2" t="s">
        <v>4</v>
      </c>
      <c r="E3420" s="2" t="s">
        <v>624</v>
      </c>
      <c r="F3420" s="2" t="s">
        <v>705</v>
      </c>
      <c r="G3420" s="2" t="s">
        <v>157</v>
      </c>
      <c r="H3420" s="5">
        <v>481.73</v>
      </c>
      <c r="I3420" s="5">
        <v>22841.210000000028</v>
      </c>
    </row>
    <row r="3421" spans="1:9" outlineLevel="1" x14ac:dyDescent="0.25">
      <c r="A3421" s="2" t="s">
        <v>606</v>
      </c>
      <c r="B3421" s="2" t="s">
        <v>863</v>
      </c>
      <c r="C3421" s="2" t="s">
        <v>3</v>
      </c>
      <c r="D3421" s="2" t="s">
        <v>4</v>
      </c>
      <c r="E3421" s="2" t="s">
        <v>624</v>
      </c>
      <c r="F3421" s="2" t="s">
        <v>705</v>
      </c>
      <c r="G3421" s="2" t="s">
        <v>157</v>
      </c>
      <c r="H3421" s="5">
        <v>656.42</v>
      </c>
      <c r="I3421" s="5">
        <v>23497.630000000026</v>
      </c>
    </row>
    <row r="3422" spans="1:9" outlineLevel="1" x14ac:dyDescent="0.25">
      <c r="A3422" s="2" t="s">
        <v>606</v>
      </c>
      <c r="B3422" s="2" t="s">
        <v>863</v>
      </c>
      <c r="C3422" s="2" t="s">
        <v>603</v>
      </c>
      <c r="D3422" s="2" t="s">
        <v>4</v>
      </c>
      <c r="E3422" s="2" t="s">
        <v>624</v>
      </c>
      <c r="F3422" s="2" t="s">
        <v>705</v>
      </c>
      <c r="G3422" s="2" t="s">
        <v>157</v>
      </c>
      <c r="H3422" s="5">
        <v>-118.32</v>
      </c>
      <c r="I3422" s="5">
        <v>23379.310000000027</v>
      </c>
    </row>
    <row r="3423" spans="1:9" outlineLevel="1" x14ac:dyDescent="0.25">
      <c r="A3423" s="2" t="s">
        <v>606</v>
      </c>
      <c r="B3423" s="2" t="s">
        <v>208</v>
      </c>
      <c r="C3423" s="2" t="s">
        <v>3</v>
      </c>
      <c r="D3423" s="2" t="s">
        <v>4</v>
      </c>
      <c r="E3423" s="2" t="s">
        <v>624</v>
      </c>
      <c r="F3423" s="2" t="s">
        <v>705</v>
      </c>
      <c r="G3423" s="2" t="s">
        <v>157</v>
      </c>
      <c r="H3423" s="5">
        <v>143.08000000000001</v>
      </c>
      <c r="I3423" s="5">
        <v>23522.390000000029</v>
      </c>
    </row>
    <row r="3424" spans="1:9" outlineLevel="1" x14ac:dyDescent="0.25">
      <c r="A3424" s="2" t="s">
        <v>606</v>
      </c>
      <c r="B3424" s="2" t="s">
        <v>866</v>
      </c>
      <c r="C3424" s="2" t="s">
        <v>603</v>
      </c>
      <c r="D3424" s="2" t="s">
        <v>4</v>
      </c>
      <c r="E3424" s="2" t="s">
        <v>624</v>
      </c>
      <c r="F3424" s="2" t="s">
        <v>705</v>
      </c>
      <c r="G3424" s="2" t="s">
        <v>157</v>
      </c>
      <c r="H3424" s="5">
        <v>-16.21</v>
      </c>
      <c r="I3424" s="5">
        <v>23506.180000000029</v>
      </c>
    </row>
    <row r="3425" spans="1:9" outlineLevel="1" x14ac:dyDescent="0.25">
      <c r="A3425" s="2" t="s">
        <v>606</v>
      </c>
      <c r="B3425" s="2" t="s">
        <v>882</v>
      </c>
      <c r="C3425" s="2" t="s">
        <v>603</v>
      </c>
      <c r="D3425" s="2" t="s">
        <v>4</v>
      </c>
      <c r="E3425" s="2" t="s">
        <v>624</v>
      </c>
      <c r="F3425" s="2" t="s">
        <v>705</v>
      </c>
      <c r="G3425" s="2" t="s">
        <v>157</v>
      </c>
      <c r="H3425" s="5">
        <v>-264.69</v>
      </c>
      <c r="I3425" s="5">
        <v>23241.490000000031</v>
      </c>
    </row>
    <row r="3426" spans="1:9" outlineLevel="1" x14ac:dyDescent="0.25">
      <c r="A3426" s="2" t="s">
        <v>606</v>
      </c>
      <c r="B3426" s="2" t="s">
        <v>882</v>
      </c>
      <c r="C3426" s="2" t="s">
        <v>3</v>
      </c>
      <c r="D3426" s="2" t="s">
        <v>4</v>
      </c>
      <c r="E3426" s="2" t="s">
        <v>624</v>
      </c>
      <c r="F3426" s="2" t="s">
        <v>705</v>
      </c>
      <c r="G3426" s="2" t="s">
        <v>157</v>
      </c>
      <c r="H3426" s="5">
        <v>856.56</v>
      </c>
      <c r="I3426" s="5">
        <v>24098.050000000032</v>
      </c>
    </row>
    <row r="3427" spans="1:9" outlineLevel="1" x14ac:dyDescent="0.25">
      <c r="A3427" s="2" t="s">
        <v>606</v>
      </c>
      <c r="B3427" s="2" t="s">
        <v>882</v>
      </c>
      <c r="C3427" s="2" t="s">
        <v>3</v>
      </c>
      <c r="D3427" s="2" t="s">
        <v>4</v>
      </c>
      <c r="E3427" s="2" t="s">
        <v>624</v>
      </c>
      <c r="F3427" s="2" t="s">
        <v>705</v>
      </c>
      <c r="G3427" s="2" t="s">
        <v>157</v>
      </c>
      <c r="H3427" s="5">
        <v>60.06</v>
      </c>
      <c r="I3427" s="5">
        <v>24158.110000000033</v>
      </c>
    </row>
    <row r="3428" spans="1:9" outlineLevel="1" x14ac:dyDescent="0.25">
      <c r="A3428" s="2" t="s">
        <v>606</v>
      </c>
      <c r="B3428" s="2" t="s">
        <v>210</v>
      </c>
      <c r="C3428" s="2" t="s">
        <v>3</v>
      </c>
      <c r="D3428" s="2" t="s">
        <v>4</v>
      </c>
      <c r="E3428" s="2" t="s">
        <v>624</v>
      </c>
      <c r="F3428" s="2" t="s">
        <v>705</v>
      </c>
      <c r="G3428" s="2" t="s">
        <v>157</v>
      </c>
      <c r="H3428" s="5">
        <v>71.05</v>
      </c>
      <c r="I3428" s="5">
        <v>24229.160000000033</v>
      </c>
    </row>
    <row r="3429" spans="1:9" outlineLevel="1" x14ac:dyDescent="0.25">
      <c r="A3429" s="2" t="s">
        <v>606</v>
      </c>
      <c r="B3429" s="2" t="s">
        <v>889</v>
      </c>
      <c r="C3429" s="2" t="s">
        <v>3</v>
      </c>
      <c r="D3429" s="2" t="s">
        <v>4</v>
      </c>
      <c r="E3429" s="2" t="s">
        <v>624</v>
      </c>
      <c r="F3429" s="2" t="s">
        <v>705</v>
      </c>
      <c r="G3429" s="2" t="s">
        <v>157</v>
      </c>
      <c r="H3429" s="5">
        <v>70.88</v>
      </c>
      <c r="I3429" s="5">
        <v>24300.040000000034</v>
      </c>
    </row>
    <row r="3430" spans="1:9" outlineLevel="1" x14ac:dyDescent="0.25">
      <c r="A3430" s="2" t="s">
        <v>606</v>
      </c>
      <c r="B3430" s="2" t="s">
        <v>889</v>
      </c>
      <c r="C3430" s="2" t="s">
        <v>3</v>
      </c>
      <c r="D3430" s="2" t="s">
        <v>4</v>
      </c>
      <c r="E3430" s="2" t="s">
        <v>624</v>
      </c>
      <c r="F3430" s="2" t="s">
        <v>705</v>
      </c>
      <c r="G3430" s="2" t="s">
        <v>157</v>
      </c>
      <c r="H3430" s="5">
        <v>49.64</v>
      </c>
      <c r="I3430" s="5">
        <v>24349.680000000033</v>
      </c>
    </row>
    <row r="3431" spans="1:9" outlineLevel="1" x14ac:dyDescent="0.25">
      <c r="A3431" s="2" t="s">
        <v>606</v>
      </c>
      <c r="B3431" s="2" t="s">
        <v>894</v>
      </c>
      <c r="C3431" s="2" t="s">
        <v>3</v>
      </c>
      <c r="D3431" s="2" t="s">
        <v>4</v>
      </c>
      <c r="E3431" s="2" t="s">
        <v>604</v>
      </c>
      <c r="F3431" s="2" t="s">
        <v>652</v>
      </c>
      <c r="G3431" s="2" t="s">
        <v>157</v>
      </c>
      <c r="H3431" s="5">
        <v>179.76</v>
      </c>
      <c r="I3431" s="5">
        <v>24529.440000000031</v>
      </c>
    </row>
    <row r="3432" spans="1:9" outlineLevel="1" x14ac:dyDescent="0.25">
      <c r="A3432" s="2" t="s">
        <v>606</v>
      </c>
      <c r="B3432" s="2" t="s">
        <v>894</v>
      </c>
      <c r="C3432" s="2" t="s">
        <v>3</v>
      </c>
      <c r="D3432" s="2" t="s">
        <v>4</v>
      </c>
      <c r="E3432" s="2" t="s">
        <v>604</v>
      </c>
      <c r="F3432" s="2" t="s">
        <v>607</v>
      </c>
      <c r="G3432" s="2" t="s">
        <v>157</v>
      </c>
      <c r="H3432" s="5">
        <v>34.97</v>
      </c>
      <c r="I3432" s="5">
        <v>24564.410000000033</v>
      </c>
    </row>
    <row r="3433" spans="1:9" outlineLevel="1" x14ac:dyDescent="0.25">
      <c r="A3433" s="2" t="s">
        <v>606</v>
      </c>
      <c r="B3433" s="2" t="s">
        <v>894</v>
      </c>
      <c r="C3433" s="2" t="s">
        <v>3</v>
      </c>
      <c r="D3433" s="2" t="s">
        <v>4</v>
      </c>
      <c r="E3433" s="2" t="s">
        <v>604</v>
      </c>
      <c r="F3433" s="2" t="s">
        <v>618</v>
      </c>
      <c r="G3433" s="2" t="s">
        <v>157</v>
      </c>
      <c r="H3433" s="5">
        <v>0.25</v>
      </c>
      <c r="I3433" s="5">
        <v>24564.660000000033</v>
      </c>
    </row>
    <row r="3434" spans="1:9" outlineLevel="1" x14ac:dyDescent="0.25">
      <c r="A3434" s="2" t="s">
        <v>606</v>
      </c>
      <c r="B3434" s="2" t="s">
        <v>894</v>
      </c>
      <c r="C3434" s="2" t="s">
        <v>3</v>
      </c>
      <c r="D3434" s="2" t="s">
        <v>4</v>
      </c>
      <c r="E3434" s="2" t="s">
        <v>604</v>
      </c>
      <c r="F3434" s="2" t="s">
        <v>607</v>
      </c>
      <c r="G3434" s="2" t="s">
        <v>157</v>
      </c>
      <c r="H3434" s="5">
        <v>57.87</v>
      </c>
      <c r="I3434" s="5">
        <v>24622.530000000032</v>
      </c>
    </row>
    <row r="3435" spans="1:9" outlineLevel="1" x14ac:dyDescent="0.25">
      <c r="A3435" s="2" t="s">
        <v>606</v>
      </c>
      <c r="B3435" s="2" t="s">
        <v>894</v>
      </c>
      <c r="C3435" s="2" t="s">
        <v>603</v>
      </c>
      <c r="D3435" s="2" t="s">
        <v>4</v>
      </c>
      <c r="E3435" s="2" t="s">
        <v>604</v>
      </c>
      <c r="F3435" s="2" t="s">
        <v>605</v>
      </c>
      <c r="G3435" s="2" t="s">
        <v>157</v>
      </c>
      <c r="H3435" s="5">
        <v>-179.76</v>
      </c>
      <c r="I3435" s="5">
        <v>24442.770000000033</v>
      </c>
    </row>
    <row r="3436" spans="1:9" outlineLevel="1" x14ac:dyDescent="0.25">
      <c r="A3436" s="2" t="s">
        <v>606</v>
      </c>
      <c r="B3436" s="2" t="s">
        <v>894</v>
      </c>
      <c r="C3436" s="2" t="s">
        <v>603</v>
      </c>
      <c r="D3436" s="2" t="s">
        <v>4</v>
      </c>
      <c r="E3436" s="2" t="s">
        <v>604</v>
      </c>
      <c r="F3436" s="2" t="s">
        <v>605</v>
      </c>
      <c r="G3436" s="2" t="s">
        <v>157</v>
      </c>
      <c r="H3436" s="5">
        <v>-34.97</v>
      </c>
      <c r="I3436" s="5">
        <v>24407.800000000032</v>
      </c>
    </row>
    <row r="3437" spans="1:9" outlineLevel="1" x14ac:dyDescent="0.25">
      <c r="A3437" s="2" t="s">
        <v>606</v>
      </c>
      <c r="B3437" s="2" t="s">
        <v>894</v>
      </c>
      <c r="C3437" s="2" t="s">
        <v>3</v>
      </c>
      <c r="D3437" s="2" t="s">
        <v>4</v>
      </c>
      <c r="E3437" s="2" t="s">
        <v>624</v>
      </c>
      <c r="F3437" s="2" t="s">
        <v>705</v>
      </c>
      <c r="G3437" s="2" t="s">
        <v>157</v>
      </c>
      <c r="H3437" s="5">
        <v>635.98</v>
      </c>
      <c r="I3437" s="5">
        <v>25043.780000000032</v>
      </c>
    </row>
    <row r="3438" spans="1:9" outlineLevel="1" x14ac:dyDescent="0.25">
      <c r="A3438" s="2" t="s">
        <v>606</v>
      </c>
      <c r="B3438" s="2" t="s">
        <v>894</v>
      </c>
      <c r="C3438" s="2" t="s">
        <v>603</v>
      </c>
      <c r="D3438" s="2" t="s">
        <v>4</v>
      </c>
      <c r="E3438" s="2" t="s">
        <v>604</v>
      </c>
      <c r="F3438" s="2" t="s">
        <v>605</v>
      </c>
      <c r="G3438" s="2" t="s">
        <v>157</v>
      </c>
      <c r="H3438" s="5">
        <v>-57.87</v>
      </c>
      <c r="I3438" s="5">
        <v>24985.910000000033</v>
      </c>
    </row>
    <row r="3439" spans="1:9" outlineLevel="1" x14ac:dyDescent="0.25">
      <c r="A3439" s="2" t="s">
        <v>606</v>
      </c>
      <c r="B3439" s="2" t="s">
        <v>213</v>
      </c>
      <c r="C3439" s="2" t="s">
        <v>3</v>
      </c>
      <c r="D3439" s="2" t="s">
        <v>4</v>
      </c>
      <c r="E3439" s="2" t="s">
        <v>604</v>
      </c>
      <c r="F3439" s="2" t="s">
        <v>607</v>
      </c>
      <c r="G3439" s="2" t="s">
        <v>157</v>
      </c>
      <c r="H3439" s="5">
        <v>275.58</v>
      </c>
      <c r="I3439" s="5">
        <v>25261.490000000034</v>
      </c>
    </row>
    <row r="3440" spans="1:9" outlineLevel="1" x14ac:dyDescent="0.25">
      <c r="A3440" s="2" t="s">
        <v>606</v>
      </c>
      <c r="B3440" s="2" t="s">
        <v>213</v>
      </c>
      <c r="C3440" s="2" t="s">
        <v>3</v>
      </c>
      <c r="D3440" s="2" t="s">
        <v>4</v>
      </c>
      <c r="E3440" s="2" t="s">
        <v>604</v>
      </c>
      <c r="F3440" s="2" t="s">
        <v>607</v>
      </c>
      <c r="G3440" s="2" t="s">
        <v>157</v>
      </c>
      <c r="H3440" s="5">
        <v>10.41</v>
      </c>
      <c r="I3440" s="5">
        <v>25271.900000000034</v>
      </c>
    </row>
    <row r="3441" spans="1:9" outlineLevel="1" x14ac:dyDescent="0.25">
      <c r="A3441" s="2" t="s">
        <v>606</v>
      </c>
      <c r="B3441" s="2" t="s">
        <v>213</v>
      </c>
      <c r="C3441" s="2" t="s">
        <v>603</v>
      </c>
      <c r="D3441" s="2" t="s">
        <v>4</v>
      </c>
      <c r="E3441" s="2" t="s">
        <v>604</v>
      </c>
      <c r="F3441" s="2" t="s">
        <v>605</v>
      </c>
      <c r="G3441" s="2" t="s">
        <v>157</v>
      </c>
      <c r="H3441" s="5">
        <v>-10.41</v>
      </c>
      <c r="I3441" s="5">
        <v>25261.490000000034</v>
      </c>
    </row>
    <row r="3442" spans="1:9" outlineLevel="1" x14ac:dyDescent="0.25">
      <c r="A3442" s="2" t="s">
        <v>606</v>
      </c>
      <c r="B3442" s="2" t="s">
        <v>213</v>
      </c>
      <c r="C3442" s="2" t="s">
        <v>3</v>
      </c>
      <c r="D3442" s="2" t="s">
        <v>4</v>
      </c>
      <c r="E3442" s="2" t="s">
        <v>604</v>
      </c>
      <c r="F3442" s="2" t="s">
        <v>618</v>
      </c>
      <c r="G3442" s="2" t="s">
        <v>157</v>
      </c>
      <c r="H3442" s="5">
        <v>0.21</v>
      </c>
      <c r="I3442" s="5">
        <v>25261.700000000033</v>
      </c>
    </row>
    <row r="3443" spans="1:9" outlineLevel="1" x14ac:dyDescent="0.25">
      <c r="A3443" s="2" t="s">
        <v>606</v>
      </c>
      <c r="B3443" s="2" t="s">
        <v>213</v>
      </c>
      <c r="C3443" s="2" t="s">
        <v>603</v>
      </c>
      <c r="D3443" s="2" t="s">
        <v>4</v>
      </c>
      <c r="E3443" s="2" t="s">
        <v>604</v>
      </c>
      <c r="F3443" s="2" t="s">
        <v>605</v>
      </c>
      <c r="G3443" s="2" t="s">
        <v>157</v>
      </c>
      <c r="H3443" s="5">
        <v>-20.27</v>
      </c>
      <c r="I3443" s="5">
        <v>25241.430000000033</v>
      </c>
    </row>
    <row r="3444" spans="1:9" outlineLevel="1" x14ac:dyDescent="0.25">
      <c r="A3444" s="2" t="s">
        <v>606</v>
      </c>
      <c r="B3444" s="2" t="s">
        <v>213</v>
      </c>
      <c r="C3444" s="2" t="s">
        <v>3</v>
      </c>
      <c r="D3444" s="2" t="s">
        <v>4</v>
      </c>
      <c r="E3444" s="2" t="s">
        <v>604</v>
      </c>
      <c r="F3444" s="2" t="s">
        <v>652</v>
      </c>
      <c r="G3444" s="2" t="s">
        <v>157</v>
      </c>
      <c r="H3444" s="5">
        <v>20.27</v>
      </c>
      <c r="I3444" s="5">
        <v>25261.700000000033</v>
      </c>
    </row>
    <row r="3445" spans="1:9" outlineLevel="1" x14ac:dyDescent="0.25">
      <c r="A3445" s="2" t="s">
        <v>606</v>
      </c>
      <c r="B3445" s="2" t="s">
        <v>213</v>
      </c>
      <c r="C3445" s="2" t="s">
        <v>3</v>
      </c>
      <c r="D3445" s="2" t="s">
        <v>4</v>
      </c>
      <c r="E3445" s="2" t="s">
        <v>604</v>
      </c>
      <c r="F3445" s="2" t="s">
        <v>618</v>
      </c>
      <c r="G3445" s="2" t="s">
        <v>157</v>
      </c>
      <c r="H3445" s="5">
        <v>1.94</v>
      </c>
      <c r="I3445" s="5">
        <v>25263.640000000032</v>
      </c>
    </row>
    <row r="3446" spans="1:9" outlineLevel="1" x14ac:dyDescent="0.25">
      <c r="A3446" s="2" t="s">
        <v>606</v>
      </c>
      <c r="B3446" s="2" t="s">
        <v>213</v>
      </c>
      <c r="C3446" s="2" t="s">
        <v>603</v>
      </c>
      <c r="D3446" s="2" t="s">
        <v>4</v>
      </c>
      <c r="E3446" s="2" t="s">
        <v>604</v>
      </c>
      <c r="F3446" s="2" t="s">
        <v>605</v>
      </c>
      <c r="G3446" s="2" t="s">
        <v>157</v>
      </c>
      <c r="H3446" s="5">
        <v>-275.58</v>
      </c>
      <c r="I3446" s="5">
        <v>24988.06000000003</v>
      </c>
    </row>
    <row r="3447" spans="1:9" outlineLevel="1" x14ac:dyDescent="0.25">
      <c r="A3447" s="2" t="s">
        <v>606</v>
      </c>
      <c r="B3447" s="2" t="s">
        <v>215</v>
      </c>
      <c r="C3447" s="2" t="s">
        <v>3</v>
      </c>
      <c r="D3447" s="2" t="s">
        <v>4</v>
      </c>
      <c r="E3447" s="2" t="s">
        <v>624</v>
      </c>
      <c r="F3447" s="2" t="s">
        <v>705</v>
      </c>
      <c r="G3447" s="2" t="s">
        <v>157</v>
      </c>
      <c r="H3447" s="5">
        <v>340.69</v>
      </c>
      <c r="I3447" s="5">
        <v>25328.750000000029</v>
      </c>
    </row>
    <row r="3448" spans="1:9" outlineLevel="1" x14ac:dyDescent="0.25">
      <c r="A3448" s="2" t="s">
        <v>606</v>
      </c>
      <c r="B3448" s="2" t="s">
        <v>222</v>
      </c>
      <c r="C3448" s="2" t="s">
        <v>3</v>
      </c>
      <c r="D3448" s="2" t="s">
        <v>4</v>
      </c>
      <c r="E3448" s="2" t="s">
        <v>624</v>
      </c>
      <c r="F3448" s="2" t="s">
        <v>705</v>
      </c>
      <c r="G3448" s="2" t="s">
        <v>157</v>
      </c>
      <c r="H3448" s="5">
        <v>186.59</v>
      </c>
      <c r="I3448" s="5">
        <v>25515.340000000029</v>
      </c>
    </row>
    <row r="3449" spans="1:9" outlineLevel="1" x14ac:dyDescent="0.25">
      <c r="A3449" s="2" t="s">
        <v>606</v>
      </c>
      <c r="B3449" s="2" t="s">
        <v>222</v>
      </c>
      <c r="C3449" s="2" t="s">
        <v>3</v>
      </c>
      <c r="D3449" s="2" t="s">
        <v>4</v>
      </c>
      <c r="E3449" s="2" t="s">
        <v>604</v>
      </c>
      <c r="F3449" s="2" t="s">
        <v>652</v>
      </c>
      <c r="G3449" s="2" t="s">
        <v>157</v>
      </c>
      <c r="H3449" s="5">
        <v>85.02</v>
      </c>
      <c r="I3449" s="5">
        <v>25600.36000000003</v>
      </c>
    </row>
    <row r="3450" spans="1:9" outlineLevel="1" x14ac:dyDescent="0.25">
      <c r="A3450" s="2" t="s">
        <v>606</v>
      </c>
      <c r="B3450" s="2" t="s">
        <v>14</v>
      </c>
      <c r="C3450" s="2" t="s">
        <v>3</v>
      </c>
      <c r="D3450" s="2" t="s">
        <v>4</v>
      </c>
      <c r="E3450" s="2" t="s">
        <v>910</v>
      </c>
      <c r="F3450" s="2" t="s">
        <v>629</v>
      </c>
      <c r="G3450" s="2" t="s">
        <v>157</v>
      </c>
      <c r="H3450" s="5">
        <v>1528.66</v>
      </c>
      <c r="I3450" s="5">
        <v>27129.02000000003</v>
      </c>
    </row>
    <row r="3451" spans="1:9" outlineLevel="1" x14ac:dyDescent="0.25">
      <c r="A3451" s="2" t="s">
        <v>606</v>
      </c>
      <c r="B3451" s="2" t="s">
        <v>927</v>
      </c>
      <c r="C3451" s="2" t="s">
        <v>3</v>
      </c>
      <c r="D3451" s="2" t="s">
        <v>4</v>
      </c>
      <c r="E3451" s="2" t="s">
        <v>624</v>
      </c>
      <c r="F3451" s="2" t="s">
        <v>930</v>
      </c>
      <c r="G3451" s="2" t="s">
        <v>157</v>
      </c>
      <c r="H3451" s="5">
        <v>31.58</v>
      </c>
      <c r="I3451" s="5">
        <v>27160.600000000031</v>
      </c>
    </row>
    <row r="3452" spans="1:9" outlineLevel="1" x14ac:dyDescent="0.25">
      <c r="A3452" s="2" t="s">
        <v>606</v>
      </c>
      <c r="B3452" s="2" t="s">
        <v>927</v>
      </c>
      <c r="C3452" s="2" t="s">
        <v>3</v>
      </c>
      <c r="D3452" s="2" t="s">
        <v>4</v>
      </c>
      <c r="E3452" s="2" t="s">
        <v>604</v>
      </c>
      <c r="F3452" s="2" t="s">
        <v>618</v>
      </c>
      <c r="G3452" s="2" t="s">
        <v>157</v>
      </c>
      <c r="H3452" s="5">
        <v>43.23</v>
      </c>
      <c r="I3452" s="5">
        <v>27203.830000000031</v>
      </c>
    </row>
    <row r="3453" spans="1:9" outlineLevel="1" x14ac:dyDescent="0.25">
      <c r="A3453" s="2" t="s">
        <v>606</v>
      </c>
      <c r="B3453" s="2" t="s">
        <v>927</v>
      </c>
      <c r="C3453" s="2" t="s">
        <v>3</v>
      </c>
      <c r="D3453" s="2" t="s">
        <v>4</v>
      </c>
      <c r="E3453" s="2" t="s">
        <v>604</v>
      </c>
      <c r="F3453" s="2" t="s">
        <v>618</v>
      </c>
      <c r="G3453" s="2" t="s">
        <v>157</v>
      </c>
      <c r="H3453" s="5">
        <v>42.85</v>
      </c>
      <c r="I3453" s="5">
        <v>27246.680000000029</v>
      </c>
    </row>
    <row r="3454" spans="1:9" outlineLevel="1" x14ac:dyDescent="0.25">
      <c r="A3454" s="2" t="s">
        <v>606</v>
      </c>
      <c r="B3454" s="2" t="s">
        <v>241</v>
      </c>
      <c r="C3454" s="2" t="s">
        <v>3</v>
      </c>
      <c r="D3454" s="2" t="s">
        <v>4</v>
      </c>
      <c r="E3454" s="2" t="s">
        <v>604</v>
      </c>
      <c r="F3454" s="2" t="s">
        <v>607</v>
      </c>
      <c r="G3454" s="2" t="s">
        <v>157</v>
      </c>
      <c r="H3454" s="5">
        <v>109.39</v>
      </c>
      <c r="I3454" s="5">
        <v>27356.070000000029</v>
      </c>
    </row>
    <row r="3455" spans="1:9" outlineLevel="1" x14ac:dyDescent="0.25">
      <c r="A3455" s="2" t="s">
        <v>606</v>
      </c>
      <c r="B3455" s="2" t="s">
        <v>241</v>
      </c>
      <c r="C3455" s="2" t="s">
        <v>603</v>
      </c>
      <c r="D3455" s="2" t="s">
        <v>4</v>
      </c>
      <c r="E3455" s="2" t="s">
        <v>604</v>
      </c>
      <c r="F3455" s="2" t="s">
        <v>605</v>
      </c>
      <c r="G3455" s="2" t="s">
        <v>157</v>
      </c>
      <c r="H3455" s="5">
        <v>-109.39</v>
      </c>
      <c r="I3455" s="5">
        <v>27246.680000000029</v>
      </c>
    </row>
    <row r="3456" spans="1:9" outlineLevel="1" x14ac:dyDescent="0.25">
      <c r="A3456" s="2" t="s">
        <v>606</v>
      </c>
      <c r="B3456" s="2" t="s">
        <v>241</v>
      </c>
      <c r="C3456" s="2" t="s">
        <v>3</v>
      </c>
      <c r="D3456" s="2" t="s">
        <v>4</v>
      </c>
      <c r="E3456" s="2" t="s">
        <v>604</v>
      </c>
      <c r="F3456" s="2" t="s">
        <v>618</v>
      </c>
      <c r="G3456" s="2" t="s">
        <v>157</v>
      </c>
      <c r="H3456" s="5">
        <v>1.59</v>
      </c>
      <c r="I3456" s="5">
        <v>27248.27000000003</v>
      </c>
    </row>
    <row r="3457" spans="1:9" outlineLevel="1" x14ac:dyDescent="0.25">
      <c r="A3457" s="2" t="s">
        <v>606</v>
      </c>
      <c r="B3457" s="2" t="s">
        <v>951</v>
      </c>
      <c r="C3457" s="2" t="s">
        <v>3</v>
      </c>
      <c r="D3457" s="2" t="s">
        <v>4</v>
      </c>
      <c r="E3457" s="2" t="s">
        <v>604</v>
      </c>
      <c r="F3457" s="2" t="s">
        <v>618</v>
      </c>
      <c r="G3457" s="2" t="s">
        <v>157</v>
      </c>
      <c r="H3457" s="5">
        <v>82.2</v>
      </c>
      <c r="I3457" s="5">
        <v>27330.47000000003</v>
      </c>
    </row>
    <row r="3458" spans="1:9" outlineLevel="1" x14ac:dyDescent="0.25">
      <c r="A3458" s="2" t="s">
        <v>606</v>
      </c>
      <c r="B3458" s="2" t="s">
        <v>952</v>
      </c>
      <c r="C3458" s="2" t="s">
        <v>3</v>
      </c>
      <c r="D3458" s="2" t="s">
        <v>4</v>
      </c>
      <c r="E3458" s="2" t="s">
        <v>604</v>
      </c>
      <c r="F3458" s="2" t="s">
        <v>618</v>
      </c>
      <c r="G3458" s="2" t="s">
        <v>157</v>
      </c>
      <c r="H3458" s="5">
        <v>105.98</v>
      </c>
      <c r="I3458" s="5">
        <v>27436.45000000003</v>
      </c>
    </row>
    <row r="3459" spans="1:9" outlineLevel="1" x14ac:dyDescent="0.25">
      <c r="A3459" s="2" t="s">
        <v>606</v>
      </c>
      <c r="B3459" s="2" t="s">
        <v>952</v>
      </c>
      <c r="C3459" s="2" t="s">
        <v>3</v>
      </c>
      <c r="D3459" s="2" t="s">
        <v>4</v>
      </c>
      <c r="E3459" s="2" t="s">
        <v>604</v>
      </c>
      <c r="F3459" s="2" t="s">
        <v>953</v>
      </c>
      <c r="G3459" s="2" t="s">
        <v>157</v>
      </c>
      <c r="H3459" s="5">
        <v>16.989999999999998</v>
      </c>
      <c r="I3459" s="5">
        <v>27453.440000000031</v>
      </c>
    </row>
    <row r="3460" spans="1:9" outlineLevel="1" x14ac:dyDescent="0.25">
      <c r="A3460" s="2" t="s">
        <v>606</v>
      </c>
      <c r="B3460" s="2" t="s">
        <v>952</v>
      </c>
      <c r="C3460" s="2" t="s">
        <v>3</v>
      </c>
      <c r="D3460" s="2" t="s">
        <v>4</v>
      </c>
      <c r="E3460" s="2" t="s">
        <v>604</v>
      </c>
      <c r="F3460" s="2" t="s">
        <v>956</v>
      </c>
      <c r="G3460" s="2" t="s">
        <v>157</v>
      </c>
      <c r="H3460" s="5">
        <v>16.989999999999998</v>
      </c>
      <c r="I3460" s="5">
        <v>27470.430000000033</v>
      </c>
    </row>
    <row r="3461" spans="1:9" outlineLevel="1" x14ac:dyDescent="0.25">
      <c r="A3461" s="2" t="s">
        <v>606</v>
      </c>
      <c r="B3461" s="2" t="s">
        <v>952</v>
      </c>
      <c r="C3461" s="2" t="s">
        <v>3</v>
      </c>
      <c r="D3461" s="2" t="s">
        <v>4</v>
      </c>
      <c r="E3461" s="2" t="s">
        <v>957</v>
      </c>
      <c r="F3461" s="2" t="s">
        <v>958</v>
      </c>
      <c r="G3461" s="2" t="s">
        <v>157</v>
      </c>
      <c r="H3461" s="5">
        <v>1849.99</v>
      </c>
      <c r="I3461" s="5">
        <v>29320.420000000035</v>
      </c>
    </row>
    <row r="3462" spans="1:9" outlineLevel="1" x14ac:dyDescent="0.25">
      <c r="A3462" s="2" t="s">
        <v>606</v>
      </c>
      <c r="B3462" s="2" t="s">
        <v>254</v>
      </c>
      <c r="C3462" s="2" t="s">
        <v>3</v>
      </c>
      <c r="D3462" s="2" t="s">
        <v>4</v>
      </c>
      <c r="E3462" s="2" t="s">
        <v>604</v>
      </c>
      <c r="F3462" s="2" t="s">
        <v>618</v>
      </c>
      <c r="G3462" s="2" t="s">
        <v>157</v>
      </c>
      <c r="H3462" s="5">
        <v>74.97</v>
      </c>
      <c r="I3462" s="5">
        <v>29395.390000000036</v>
      </c>
    </row>
    <row r="3463" spans="1:9" outlineLevel="1" x14ac:dyDescent="0.25">
      <c r="A3463" s="2" t="s">
        <v>606</v>
      </c>
      <c r="B3463" s="2" t="s">
        <v>963</v>
      </c>
      <c r="C3463" s="2" t="s">
        <v>3</v>
      </c>
      <c r="D3463" s="2" t="s">
        <v>4</v>
      </c>
      <c r="E3463" s="2" t="s">
        <v>624</v>
      </c>
      <c r="F3463" s="2" t="s">
        <v>705</v>
      </c>
      <c r="G3463" s="2" t="s">
        <v>157</v>
      </c>
      <c r="H3463" s="5">
        <v>179.15</v>
      </c>
      <c r="I3463" s="5">
        <v>29574.540000000037</v>
      </c>
    </row>
    <row r="3464" spans="1:9" outlineLevel="1" x14ac:dyDescent="0.25">
      <c r="A3464" s="2" t="s">
        <v>606</v>
      </c>
      <c r="B3464" s="2" t="s">
        <v>963</v>
      </c>
      <c r="C3464" s="2" t="s">
        <v>3</v>
      </c>
      <c r="D3464" s="2" t="s">
        <v>4</v>
      </c>
      <c r="E3464" s="2" t="s">
        <v>604</v>
      </c>
      <c r="F3464" s="2" t="s">
        <v>618</v>
      </c>
      <c r="G3464" s="2" t="s">
        <v>157</v>
      </c>
      <c r="H3464" s="5">
        <v>42.64</v>
      </c>
      <c r="I3464" s="5">
        <v>29617.180000000037</v>
      </c>
    </row>
    <row r="3465" spans="1:9" outlineLevel="1" x14ac:dyDescent="0.25">
      <c r="A3465" s="2" t="s">
        <v>606</v>
      </c>
      <c r="B3465" s="2" t="s">
        <v>963</v>
      </c>
      <c r="C3465" s="2" t="s">
        <v>3</v>
      </c>
      <c r="D3465" s="2" t="s">
        <v>4</v>
      </c>
      <c r="E3465" s="2" t="s">
        <v>604</v>
      </c>
      <c r="F3465" s="2" t="s">
        <v>618</v>
      </c>
      <c r="G3465" s="2" t="s">
        <v>157</v>
      </c>
      <c r="H3465" s="5">
        <v>391.86</v>
      </c>
      <c r="I3465" s="5">
        <v>30009.040000000037</v>
      </c>
    </row>
    <row r="3466" spans="1:9" ht="45.75" outlineLevel="1" x14ac:dyDescent="0.25">
      <c r="A3466" s="2" t="s">
        <v>606</v>
      </c>
      <c r="B3466" s="2" t="s">
        <v>963</v>
      </c>
      <c r="C3466" s="2" t="s">
        <v>3</v>
      </c>
      <c r="D3466" s="2" t="s">
        <v>4</v>
      </c>
      <c r="E3466" s="2" t="s">
        <v>604</v>
      </c>
      <c r="F3466" s="2" t="s">
        <v>969</v>
      </c>
      <c r="G3466" s="2" t="s">
        <v>157</v>
      </c>
      <c r="H3466" s="5">
        <v>199.59</v>
      </c>
      <c r="I3466" s="5">
        <v>30208.630000000037</v>
      </c>
    </row>
    <row r="3467" spans="1:9" outlineLevel="1" x14ac:dyDescent="0.25">
      <c r="A3467" s="2" t="s">
        <v>606</v>
      </c>
      <c r="B3467" s="2" t="s">
        <v>582</v>
      </c>
      <c r="C3467" s="2" t="s">
        <v>3</v>
      </c>
      <c r="D3467" s="2" t="s">
        <v>4</v>
      </c>
      <c r="E3467" s="2" t="s">
        <v>604</v>
      </c>
      <c r="F3467" s="2" t="s">
        <v>618</v>
      </c>
      <c r="G3467" s="2" t="s">
        <v>157</v>
      </c>
      <c r="H3467" s="5">
        <v>38.89</v>
      </c>
      <c r="I3467" s="5">
        <v>30247.520000000037</v>
      </c>
    </row>
    <row r="3468" spans="1:9" outlineLevel="1" x14ac:dyDescent="0.25">
      <c r="A3468" s="2" t="s">
        <v>606</v>
      </c>
      <c r="B3468" s="2" t="s">
        <v>582</v>
      </c>
      <c r="C3468" s="2" t="s">
        <v>3</v>
      </c>
      <c r="D3468" s="2" t="s">
        <v>4</v>
      </c>
      <c r="E3468" s="2" t="s">
        <v>604</v>
      </c>
      <c r="F3468" s="2" t="s">
        <v>618</v>
      </c>
      <c r="G3468" s="2" t="s">
        <v>157</v>
      </c>
      <c r="H3468" s="5">
        <v>832.64</v>
      </c>
      <c r="I3468" s="5">
        <v>31080.160000000036</v>
      </c>
    </row>
    <row r="3469" spans="1:9" outlineLevel="1" x14ac:dyDescent="0.25">
      <c r="A3469" s="2" t="s">
        <v>606</v>
      </c>
      <c r="B3469" s="2" t="s">
        <v>261</v>
      </c>
      <c r="C3469" s="2" t="s">
        <v>3</v>
      </c>
      <c r="D3469" s="2" t="s">
        <v>4</v>
      </c>
      <c r="E3469" s="2" t="s">
        <v>624</v>
      </c>
      <c r="F3469" s="2" t="s">
        <v>705</v>
      </c>
      <c r="G3469" s="2" t="s">
        <v>157</v>
      </c>
      <c r="H3469" s="5">
        <v>177.08</v>
      </c>
      <c r="I3469" s="5">
        <v>31257.240000000038</v>
      </c>
    </row>
    <row r="3470" spans="1:9" outlineLevel="1" x14ac:dyDescent="0.25">
      <c r="A3470" s="2" t="s">
        <v>606</v>
      </c>
      <c r="B3470" s="2" t="s">
        <v>261</v>
      </c>
      <c r="C3470" s="2" t="s">
        <v>3</v>
      </c>
      <c r="D3470" s="2" t="s">
        <v>4</v>
      </c>
      <c r="E3470" s="2" t="s">
        <v>604</v>
      </c>
      <c r="F3470" s="2" t="s">
        <v>618</v>
      </c>
      <c r="G3470" s="2" t="s">
        <v>157</v>
      </c>
      <c r="H3470" s="5">
        <v>54.9</v>
      </c>
      <c r="I3470" s="5">
        <v>31312.140000000039</v>
      </c>
    </row>
    <row r="3471" spans="1:9" outlineLevel="1" x14ac:dyDescent="0.25">
      <c r="A3471" s="2" t="s">
        <v>606</v>
      </c>
      <c r="B3471" s="2" t="s">
        <v>15</v>
      </c>
      <c r="C3471" s="2" t="s">
        <v>3</v>
      </c>
      <c r="D3471" s="2" t="s">
        <v>4</v>
      </c>
      <c r="E3471" s="2" t="s">
        <v>624</v>
      </c>
      <c r="F3471" s="2" t="s">
        <v>705</v>
      </c>
      <c r="G3471" s="2" t="s">
        <v>157</v>
      </c>
      <c r="H3471" s="5">
        <v>94.51</v>
      </c>
      <c r="I3471" s="5">
        <v>31406.650000000038</v>
      </c>
    </row>
    <row r="3472" spans="1:9" outlineLevel="1" x14ac:dyDescent="0.25">
      <c r="A3472" s="2" t="s">
        <v>606</v>
      </c>
      <c r="B3472" s="2" t="s">
        <v>15</v>
      </c>
      <c r="C3472" s="2" t="s">
        <v>3</v>
      </c>
      <c r="D3472" s="2" t="s">
        <v>4</v>
      </c>
      <c r="E3472" s="2" t="s">
        <v>604</v>
      </c>
      <c r="F3472" s="2" t="s">
        <v>618</v>
      </c>
      <c r="G3472" s="2" t="s">
        <v>157</v>
      </c>
      <c r="H3472" s="5">
        <v>69.38</v>
      </c>
      <c r="I3472" s="5">
        <v>31476.030000000039</v>
      </c>
    </row>
    <row r="3473" spans="1:9" outlineLevel="1" x14ac:dyDescent="0.25">
      <c r="A3473" s="2" t="s">
        <v>606</v>
      </c>
      <c r="B3473" s="2" t="s">
        <v>15</v>
      </c>
      <c r="C3473" s="2" t="s">
        <v>3</v>
      </c>
      <c r="D3473" s="2" t="s">
        <v>4</v>
      </c>
      <c r="E3473" s="2" t="s">
        <v>604</v>
      </c>
      <c r="F3473" s="2" t="s">
        <v>652</v>
      </c>
      <c r="G3473" s="2" t="s">
        <v>157</v>
      </c>
      <c r="H3473" s="5">
        <v>34.15</v>
      </c>
      <c r="I3473" s="5">
        <v>31510.18000000004</v>
      </c>
    </row>
    <row r="3474" spans="1:9" outlineLevel="1" x14ac:dyDescent="0.25">
      <c r="A3474" s="2" t="s">
        <v>606</v>
      </c>
      <c r="B3474" s="2" t="s">
        <v>15</v>
      </c>
      <c r="C3474" s="2" t="s">
        <v>3</v>
      </c>
      <c r="D3474" s="2" t="s">
        <v>4</v>
      </c>
      <c r="E3474" s="2" t="s">
        <v>604</v>
      </c>
      <c r="F3474" s="2" t="s">
        <v>618</v>
      </c>
      <c r="G3474" s="2" t="s">
        <v>157</v>
      </c>
      <c r="H3474" s="5">
        <v>157.97999999999999</v>
      </c>
      <c r="I3474" s="5">
        <v>31668.16000000004</v>
      </c>
    </row>
    <row r="3475" spans="1:9" outlineLevel="1" x14ac:dyDescent="0.25">
      <c r="A3475" s="2" t="s">
        <v>606</v>
      </c>
      <c r="B3475" s="2" t="s">
        <v>15</v>
      </c>
      <c r="C3475" s="2" t="s">
        <v>3</v>
      </c>
      <c r="D3475" s="2" t="s">
        <v>4</v>
      </c>
      <c r="E3475" s="2" t="s">
        <v>604</v>
      </c>
      <c r="F3475" s="2" t="s">
        <v>618</v>
      </c>
      <c r="G3475" s="2" t="s">
        <v>157</v>
      </c>
      <c r="H3475" s="5">
        <v>65.81</v>
      </c>
      <c r="I3475" s="5">
        <v>31733.970000000041</v>
      </c>
    </row>
    <row r="3476" spans="1:9" outlineLevel="1" x14ac:dyDescent="0.25">
      <c r="A3476" s="2" t="s">
        <v>606</v>
      </c>
      <c r="B3476" s="2" t="s">
        <v>15</v>
      </c>
      <c r="C3476" s="2" t="s">
        <v>3</v>
      </c>
      <c r="D3476" s="2" t="s">
        <v>4</v>
      </c>
      <c r="E3476" s="2" t="s">
        <v>604</v>
      </c>
      <c r="F3476" s="2" t="s">
        <v>618</v>
      </c>
      <c r="G3476" s="2" t="s">
        <v>157</v>
      </c>
      <c r="H3476" s="5">
        <v>158.08000000000001</v>
      </c>
      <c r="I3476" s="5">
        <v>31892.050000000043</v>
      </c>
    </row>
    <row r="3477" spans="1:9" outlineLevel="1" x14ac:dyDescent="0.25">
      <c r="A3477" s="2" t="s">
        <v>606</v>
      </c>
      <c r="B3477" s="2" t="s">
        <v>15</v>
      </c>
      <c r="C3477" s="2" t="s">
        <v>3</v>
      </c>
      <c r="D3477" s="2" t="s">
        <v>4</v>
      </c>
      <c r="E3477" s="2" t="s">
        <v>604</v>
      </c>
      <c r="F3477" s="2" t="s">
        <v>618</v>
      </c>
      <c r="G3477" s="2" t="s">
        <v>157</v>
      </c>
      <c r="H3477" s="5">
        <v>425.92</v>
      </c>
      <c r="I3477" s="5">
        <v>32317.970000000041</v>
      </c>
    </row>
    <row r="3478" spans="1:9" outlineLevel="1" x14ac:dyDescent="0.25">
      <c r="A3478" s="2" t="s">
        <v>606</v>
      </c>
      <c r="B3478" s="2" t="s">
        <v>264</v>
      </c>
      <c r="C3478" s="2" t="s">
        <v>3</v>
      </c>
      <c r="D3478" s="2" t="s">
        <v>4</v>
      </c>
      <c r="E3478" s="2" t="s">
        <v>604</v>
      </c>
      <c r="F3478" s="2" t="s">
        <v>618</v>
      </c>
      <c r="G3478" s="2" t="s">
        <v>157</v>
      </c>
      <c r="H3478" s="5">
        <v>155.66999999999999</v>
      </c>
      <c r="I3478" s="5">
        <v>32473.640000000039</v>
      </c>
    </row>
    <row r="3479" spans="1:9" outlineLevel="1" x14ac:dyDescent="0.25">
      <c r="A3479" s="2" t="s">
        <v>606</v>
      </c>
      <c r="B3479" s="2" t="s">
        <v>264</v>
      </c>
      <c r="C3479" s="2" t="s">
        <v>3</v>
      </c>
      <c r="D3479" s="2" t="s">
        <v>4</v>
      </c>
      <c r="E3479" s="2" t="s">
        <v>604</v>
      </c>
      <c r="F3479" s="2" t="s">
        <v>618</v>
      </c>
      <c r="G3479" s="2" t="s">
        <v>157</v>
      </c>
      <c r="H3479" s="5">
        <v>24.52</v>
      </c>
      <c r="I3479" s="5">
        <v>32498.16000000004</v>
      </c>
    </row>
    <row r="3480" spans="1:9" outlineLevel="1" x14ac:dyDescent="0.25">
      <c r="A3480" s="2" t="s">
        <v>606</v>
      </c>
      <c r="B3480" s="2" t="s">
        <v>264</v>
      </c>
      <c r="C3480" s="2" t="s">
        <v>3</v>
      </c>
      <c r="D3480" s="2" t="s">
        <v>4</v>
      </c>
      <c r="E3480" s="2" t="s">
        <v>604</v>
      </c>
      <c r="F3480" s="2" t="s">
        <v>618</v>
      </c>
      <c r="G3480" s="2" t="s">
        <v>157</v>
      </c>
      <c r="H3480" s="5">
        <v>60.82</v>
      </c>
      <c r="I3480" s="5">
        <v>32558.98000000004</v>
      </c>
    </row>
    <row r="3481" spans="1:9" outlineLevel="1" x14ac:dyDescent="0.25">
      <c r="A3481" s="2" t="s">
        <v>606</v>
      </c>
      <c r="B3481" s="2" t="s">
        <v>264</v>
      </c>
      <c r="C3481" s="2" t="s">
        <v>3</v>
      </c>
      <c r="D3481" s="2" t="s">
        <v>4</v>
      </c>
      <c r="E3481" s="2" t="s">
        <v>604</v>
      </c>
      <c r="F3481" s="2" t="s">
        <v>618</v>
      </c>
      <c r="G3481" s="2" t="s">
        <v>157</v>
      </c>
      <c r="H3481" s="5">
        <v>96.08</v>
      </c>
      <c r="I3481" s="5">
        <v>32655.060000000041</v>
      </c>
    </row>
    <row r="3482" spans="1:9" outlineLevel="1" x14ac:dyDescent="0.25">
      <c r="A3482" s="2" t="s">
        <v>606</v>
      </c>
      <c r="B3482" s="2" t="s">
        <v>269</v>
      </c>
      <c r="C3482" s="2" t="s">
        <v>3</v>
      </c>
      <c r="D3482" s="2" t="s">
        <v>4</v>
      </c>
      <c r="E3482" s="2" t="s">
        <v>604</v>
      </c>
      <c r="F3482" s="2" t="s">
        <v>618</v>
      </c>
      <c r="G3482" s="2" t="s">
        <v>157</v>
      </c>
      <c r="H3482" s="5">
        <v>181.46</v>
      </c>
      <c r="I3482" s="5">
        <v>32836.52000000004</v>
      </c>
    </row>
    <row r="3483" spans="1:9" outlineLevel="1" x14ac:dyDescent="0.25">
      <c r="A3483" s="2" t="s">
        <v>606</v>
      </c>
      <c r="B3483" s="2" t="s">
        <v>269</v>
      </c>
      <c r="C3483" s="2" t="s">
        <v>3</v>
      </c>
      <c r="D3483" s="2" t="s">
        <v>4</v>
      </c>
      <c r="E3483" s="2" t="s">
        <v>604</v>
      </c>
      <c r="F3483" s="2" t="s">
        <v>652</v>
      </c>
      <c r="G3483" s="2" t="s">
        <v>157</v>
      </c>
      <c r="H3483" s="5">
        <v>106.7</v>
      </c>
      <c r="I3483" s="5">
        <v>32943.220000000038</v>
      </c>
    </row>
    <row r="3484" spans="1:9" outlineLevel="1" x14ac:dyDescent="0.25">
      <c r="A3484" s="2" t="s">
        <v>606</v>
      </c>
      <c r="B3484" s="2" t="s">
        <v>269</v>
      </c>
      <c r="C3484" s="2" t="s">
        <v>3</v>
      </c>
      <c r="D3484" s="2" t="s">
        <v>4</v>
      </c>
      <c r="E3484" s="2" t="s">
        <v>604</v>
      </c>
      <c r="F3484" s="2" t="s">
        <v>618</v>
      </c>
      <c r="G3484" s="2" t="s">
        <v>157</v>
      </c>
      <c r="H3484" s="5">
        <v>45.35</v>
      </c>
      <c r="I3484" s="5">
        <v>32988.570000000036</v>
      </c>
    </row>
    <row r="3485" spans="1:9" outlineLevel="1" x14ac:dyDescent="0.25">
      <c r="A3485" s="2" t="s">
        <v>606</v>
      </c>
      <c r="B3485" s="2" t="s">
        <v>269</v>
      </c>
      <c r="C3485" s="2" t="s">
        <v>3</v>
      </c>
      <c r="D3485" s="2" t="s">
        <v>4</v>
      </c>
      <c r="E3485" s="2" t="s">
        <v>604</v>
      </c>
      <c r="F3485" s="2" t="s">
        <v>618</v>
      </c>
      <c r="G3485" s="2" t="s">
        <v>157</v>
      </c>
      <c r="H3485" s="5">
        <v>55.48</v>
      </c>
      <c r="I3485" s="5">
        <v>33044.050000000039</v>
      </c>
    </row>
    <row r="3486" spans="1:9" outlineLevel="1" x14ac:dyDescent="0.25">
      <c r="A3486" s="2" t="s">
        <v>606</v>
      </c>
      <c r="B3486" s="2" t="s">
        <v>269</v>
      </c>
      <c r="C3486" s="2" t="s">
        <v>3</v>
      </c>
      <c r="D3486" s="2" t="s">
        <v>4</v>
      </c>
      <c r="E3486" s="2" t="s">
        <v>604</v>
      </c>
      <c r="F3486" s="2" t="s">
        <v>618</v>
      </c>
      <c r="G3486" s="2" t="s">
        <v>157</v>
      </c>
      <c r="H3486" s="5">
        <v>824.48</v>
      </c>
      <c r="I3486" s="5">
        <v>33868.530000000042</v>
      </c>
    </row>
    <row r="3487" spans="1:9" outlineLevel="1" x14ac:dyDescent="0.25">
      <c r="A3487" s="2" t="s">
        <v>606</v>
      </c>
      <c r="B3487" s="2" t="s">
        <v>271</v>
      </c>
      <c r="C3487" s="2" t="s">
        <v>3</v>
      </c>
      <c r="D3487" s="2" t="s">
        <v>4</v>
      </c>
      <c r="E3487" s="2" t="s">
        <v>624</v>
      </c>
      <c r="F3487" s="2" t="s">
        <v>705</v>
      </c>
      <c r="G3487" s="2" t="s">
        <v>157</v>
      </c>
      <c r="H3487" s="5">
        <v>1948.71</v>
      </c>
      <c r="I3487" s="5">
        <v>35817.240000000042</v>
      </c>
    </row>
    <row r="3488" spans="1:9" outlineLevel="1" x14ac:dyDescent="0.25">
      <c r="A3488" s="2" t="s">
        <v>606</v>
      </c>
      <c r="B3488" s="2" t="s">
        <v>271</v>
      </c>
      <c r="C3488" s="2" t="s">
        <v>3</v>
      </c>
      <c r="D3488" s="2" t="s">
        <v>4</v>
      </c>
      <c r="E3488" s="2" t="s">
        <v>624</v>
      </c>
      <c r="F3488" s="2" t="s">
        <v>705</v>
      </c>
      <c r="G3488" s="2" t="s">
        <v>157</v>
      </c>
      <c r="H3488" s="5">
        <v>1898.51</v>
      </c>
      <c r="I3488" s="5">
        <v>37715.750000000044</v>
      </c>
    </row>
    <row r="3489" spans="1:9" outlineLevel="1" x14ac:dyDescent="0.25">
      <c r="A3489" s="2" t="s">
        <v>606</v>
      </c>
      <c r="B3489" s="2" t="s">
        <v>271</v>
      </c>
      <c r="C3489" s="2" t="s">
        <v>603</v>
      </c>
      <c r="D3489" s="2" t="s">
        <v>4</v>
      </c>
      <c r="E3489" s="2" t="s">
        <v>624</v>
      </c>
      <c r="F3489" s="2" t="s">
        <v>705</v>
      </c>
      <c r="G3489" s="2" t="s">
        <v>157</v>
      </c>
      <c r="H3489" s="5">
        <v>-566.82000000000005</v>
      </c>
      <c r="I3489" s="5">
        <v>37148.930000000044</v>
      </c>
    </row>
    <row r="3490" spans="1:9" outlineLevel="1" x14ac:dyDescent="0.25">
      <c r="A3490" s="2" t="s">
        <v>606</v>
      </c>
      <c r="B3490" s="2" t="s">
        <v>282</v>
      </c>
      <c r="C3490" s="2" t="s">
        <v>3</v>
      </c>
      <c r="D3490" s="2" t="s">
        <v>4</v>
      </c>
      <c r="E3490" s="2" t="s">
        <v>604</v>
      </c>
      <c r="F3490" s="2" t="s">
        <v>618</v>
      </c>
      <c r="G3490" s="2" t="s">
        <v>157</v>
      </c>
      <c r="H3490" s="5">
        <v>134.49</v>
      </c>
      <c r="I3490" s="5">
        <v>37283.420000000042</v>
      </c>
    </row>
    <row r="3491" spans="1:9" outlineLevel="1" x14ac:dyDescent="0.25">
      <c r="A3491" s="2" t="s">
        <v>606</v>
      </c>
      <c r="B3491" s="2" t="s">
        <v>1013</v>
      </c>
      <c r="C3491" s="2" t="s">
        <v>3</v>
      </c>
      <c r="D3491" s="2" t="s">
        <v>4</v>
      </c>
      <c r="E3491" s="2" t="s">
        <v>624</v>
      </c>
      <c r="F3491" s="2" t="s">
        <v>705</v>
      </c>
      <c r="G3491" s="2" t="s">
        <v>157</v>
      </c>
      <c r="H3491" s="5">
        <v>265.88</v>
      </c>
      <c r="I3491" s="5">
        <v>37549.300000000039</v>
      </c>
    </row>
    <row r="3492" spans="1:9" outlineLevel="1" x14ac:dyDescent="0.25">
      <c r="A3492" s="2" t="s">
        <v>606</v>
      </c>
      <c r="B3492" s="2" t="s">
        <v>1013</v>
      </c>
      <c r="C3492" s="2" t="s">
        <v>3</v>
      </c>
      <c r="D3492" s="2" t="s">
        <v>4</v>
      </c>
      <c r="E3492" s="2" t="s">
        <v>604</v>
      </c>
      <c r="F3492" s="2" t="s">
        <v>618</v>
      </c>
      <c r="G3492" s="2" t="s">
        <v>157</v>
      </c>
      <c r="H3492" s="5">
        <v>546.14</v>
      </c>
      <c r="I3492" s="5">
        <v>38095.440000000039</v>
      </c>
    </row>
    <row r="3493" spans="1:9" outlineLevel="1" x14ac:dyDescent="0.25">
      <c r="A3493" s="2" t="s">
        <v>606</v>
      </c>
      <c r="B3493" s="2" t="s">
        <v>1013</v>
      </c>
      <c r="C3493" s="2" t="s">
        <v>3</v>
      </c>
      <c r="D3493" s="2" t="s">
        <v>4</v>
      </c>
      <c r="E3493" s="2" t="s">
        <v>604</v>
      </c>
      <c r="F3493" s="2" t="s">
        <v>618</v>
      </c>
      <c r="G3493" s="2" t="s">
        <v>157</v>
      </c>
      <c r="H3493" s="5">
        <v>96.06</v>
      </c>
      <c r="I3493" s="5">
        <v>38191.500000000036</v>
      </c>
    </row>
    <row r="3494" spans="1:9" outlineLevel="1" x14ac:dyDescent="0.25">
      <c r="A3494" s="2" t="s">
        <v>606</v>
      </c>
      <c r="B3494" s="2" t="s">
        <v>1016</v>
      </c>
      <c r="C3494" s="2" t="s">
        <v>3</v>
      </c>
      <c r="D3494" s="2" t="s">
        <v>4</v>
      </c>
      <c r="E3494" s="2" t="s">
        <v>624</v>
      </c>
      <c r="F3494" s="2" t="s">
        <v>705</v>
      </c>
      <c r="G3494" s="2" t="s">
        <v>157</v>
      </c>
      <c r="H3494" s="5">
        <v>14.92</v>
      </c>
      <c r="I3494" s="5">
        <v>38206.420000000035</v>
      </c>
    </row>
    <row r="3495" spans="1:9" outlineLevel="1" x14ac:dyDescent="0.25">
      <c r="A3495" s="2" t="s">
        <v>606</v>
      </c>
      <c r="B3495" s="2" t="s">
        <v>1016</v>
      </c>
      <c r="C3495" s="2" t="s">
        <v>3</v>
      </c>
      <c r="D3495" s="2" t="s">
        <v>4</v>
      </c>
      <c r="E3495" s="2" t="s">
        <v>604</v>
      </c>
      <c r="F3495" s="2" t="s">
        <v>618</v>
      </c>
      <c r="G3495" s="2" t="s">
        <v>157</v>
      </c>
      <c r="H3495" s="5">
        <v>17.059999999999999</v>
      </c>
      <c r="I3495" s="5">
        <v>38223.480000000032</v>
      </c>
    </row>
    <row r="3496" spans="1:9" outlineLevel="1" x14ac:dyDescent="0.25">
      <c r="A3496" s="2" t="s">
        <v>606</v>
      </c>
      <c r="B3496" s="2" t="s">
        <v>1017</v>
      </c>
      <c r="C3496" s="2" t="s">
        <v>3</v>
      </c>
      <c r="D3496" s="2" t="s">
        <v>4</v>
      </c>
      <c r="E3496" s="2" t="s">
        <v>604</v>
      </c>
      <c r="F3496" s="2" t="s">
        <v>618</v>
      </c>
      <c r="G3496" s="2" t="s">
        <v>157</v>
      </c>
      <c r="H3496" s="5">
        <v>134.49</v>
      </c>
      <c r="I3496" s="5">
        <v>38357.97000000003</v>
      </c>
    </row>
    <row r="3497" spans="1:9" outlineLevel="1" x14ac:dyDescent="0.25">
      <c r="A3497" s="2" t="s">
        <v>606</v>
      </c>
      <c r="B3497" s="2" t="s">
        <v>283</v>
      </c>
      <c r="C3497" s="2" t="s">
        <v>3</v>
      </c>
      <c r="D3497" s="2" t="s">
        <v>4</v>
      </c>
      <c r="E3497" s="2" t="s">
        <v>624</v>
      </c>
      <c r="F3497" s="2" t="s">
        <v>705</v>
      </c>
      <c r="G3497" s="2" t="s">
        <v>157</v>
      </c>
      <c r="H3497" s="5">
        <v>23.63</v>
      </c>
      <c r="I3497" s="5">
        <v>38381.600000000028</v>
      </c>
    </row>
    <row r="3498" spans="1:9" outlineLevel="1" x14ac:dyDescent="0.25">
      <c r="A3498" s="2" t="s">
        <v>606</v>
      </c>
      <c r="B3498" s="2" t="s">
        <v>283</v>
      </c>
      <c r="C3498" s="2" t="s">
        <v>3</v>
      </c>
      <c r="D3498" s="2" t="s">
        <v>4</v>
      </c>
      <c r="E3498" s="2" t="s">
        <v>604</v>
      </c>
      <c r="F3498" s="2" t="s">
        <v>618</v>
      </c>
      <c r="G3498" s="2" t="s">
        <v>157</v>
      </c>
      <c r="H3498" s="5">
        <v>27.51</v>
      </c>
      <c r="I3498" s="5">
        <v>38409.11000000003</v>
      </c>
    </row>
    <row r="3499" spans="1:9" outlineLevel="1" x14ac:dyDescent="0.25">
      <c r="A3499" s="2" t="s">
        <v>606</v>
      </c>
      <c r="B3499" s="2" t="s">
        <v>283</v>
      </c>
      <c r="C3499" s="2" t="s">
        <v>3</v>
      </c>
      <c r="D3499" s="2" t="s">
        <v>4</v>
      </c>
      <c r="E3499" s="2" t="s">
        <v>604</v>
      </c>
      <c r="F3499" s="2" t="s">
        <v>652</v>
      </c>
      <c r="G3499" s="2" t="s">
        <v>157</v>
      </c>
      <c r="H3499" s="5">
        <v>640.48</v>
      </c>
      <c r="I3499" s="5">
        <v>39049.590000000033</v>
      </c>
    </row>
    <row r="3500" spans="1:9" outlineLevel="1" x14ac:dyDescent="0.25">
      <c r="A3500" s="2" t="s">
        <v>606</v>
      </c>
      <c r="B3500" s="2" t="s">
        <v>1022</v>
      </c>
      <c r="C3500" s="2" t="s">
        <v>3</v>
      </c>
      <c r="D3500" s="2" t="s">
        <v>4</v>
      </c>
      <c r="E3500" s="2" t="s">
        <v>624</v>
      </c>
      <c r="F3500" s="2" t="s">
        <v>705</v>
      </c>
      <c r="G3500" s="2" t="s">
        <v>157</v>
      </c>
      <c r="H3500" s="5">
        <v>82.33</v>
      </c>
      <c r="I3500" s="5">
        <v>39131.920000000035</v>
      </c>
    </row>
    <row r="3501" spans="1:9" outlineLevel="1" x14ac:dyDescent="0.25">
      <c r="A3501" s="2" t="s">
        <v>606</v>
      </c>
      <c r="B3501" s="2" t="s">
        <v>1022</v>
      </c>
      <c r="C3501" s="2" t="s">
        <v>3</v>
      </c>
      <c r="D3501" s="2" t="s">
        <v>4</v>
      </c>
      <c r="E3501" s="2" t="s">
        <v>624</v>
      </c>
      <c r="F3501" s="2" t="s">
        <v>705</v>
      </c>
      <c r="G3501" s="2" t="s">
        <v>157</v>
      </c>
      <c r="H3501" s="5">
        <v>1477.87</v>
      </c>
      <c r="I3501" s="5">
        <v>40609.790000000037</v>
      </c>
    </row>
    <row r="3502" spans="1:9" outlineLevel="1" x14ac:dyDescent="0.25">
      <c r="A3502" s="2" t="s">
        <v>606</v>
      </c>
      <c r="B3502" s="2" t="s">
        <v>1022</v>
      </c>
      <c r="C3502" s="2" t="s">
        <v>3</v>
      </c>
      <c r="D3502" s="2" t="s">
        <v>4</v>
      </c>
      <c r="E3502" s="2" t="s">
        <v>604</v>
      </c>
      <c r="F3502" s="2" t="s">
        <v>618</v>
      </c>
      <c r="G3502" s="2" t="s">
        <v>157</v>
      </c>
      <c r="H3502" s="5">
        <v>97.85</v>
      </c>
      <c r="I3502" s="5">
        <v>40707.640000000036</v>
      </c>
    </row>
    <row r="3503" spans="1:9" outlineLevel="1" x14ac:dyDescent="0.25">
      <c r="A3503" s="2" t="s">
        <v>606</v>
      </c>
      <c r="B3503" s="2" t="s">
        <v>1022</v>
      </c>
      <c r="C3503" s="2" t="s">
        <v>3</v>
      </c>
      <c r="D3503" s="2" t="s">
        <v>4</v>
      </c>
      <c r="E3503" s="2" t="s">
        <v>604</v>
      </c>
      <c r="F3503" s="2" t="s">
        <v>618</v>
      </c>
      <c r="G3503" s="2" t="s">
        <v>157</v>
      </c>
      <c r="H3503" s="5">
        <v>96.06</v>
      </c>
      <c r="I3503" s="5">
        <v>40803.700000000033</v>
      </c>
    </row>
    <row r="3504" spans="1:9" outlineLevel="1" x14ac:dyDescent="0.25">
      <c r="A3504" s="2" t="s">
        <v>606</v>
      </c>
      <c r="B3504" s="2" t="s">
        <v>1022</v>
      </c>
      <c r="C3504" s="2" t="s">
        <v>3</v>
      </c>
      <c r="D3504" s="2" t="s">
        <v>4</v>
      </c>
      <c r="E3504" s="2" t="s">
        <v>604</v>
      </c>
      <c r="F3504" s="2" t="s">
        <v>618</v>
      </c>
      <c r="G3504" s="2" t="s">
        <v>157</v>
      </c>
      <c r="H3504" s="5">
        <v>85.38</v>
      </c>
      <c r="I3504" s="5">
        <v>40889.080000000031</v>
      </c>
    </row>
    <row r="3505" spans="1:9" outlineLevel="1" x14ac:dyDescent="0.25">
      <c r="A3505" s="2" t="s">
        <v>606</v>
      </c>
      <c r="B3505" s="2" t="s">
        <v>1022</v>
      </c>
      <c r="C3505" s="2" t="s">
        <v>3</v>
      </c>
      <c r="D3505" s="2" t="s">
        <v>4</v>
      </c>
      <c r="E3505" s="2" t="s">
        <v>604</v>
      </c>
      <c r="F3505" s="2" t="s">
        <v>618</v>
      </c>
      <c r="G3505" s="2" t="s">
        <v>157</v>
      </c>
      <c r="H3505" s="5">
        <v>3202.48</v>
      </c>
      <c r="I3505" s="5">
        <v>44091.560000000034</v>
      </c>
    </row>
    <row r="3506" spans="1:9" outlineLevel="1" x14ac:dyDescent="0.25">
      <c r="A3506" s="2" t="s">
        <v>606</v>
      </c>
      <c r="B3506" s="2" t="s">
        <v>1022</v>
      </c>
      <c r="C3506" s="2" t="s">
        <v>603</v>
      </c>
      <c r="D3506" s="2" t="s">
        <v>4</v>
      </c>
      <c r="E3506" s="2" t="s">
        <v>604</v>
      </c>
      <c r="F3506" s="2" t="s">
        <v>618</v>
      </c>
      <c r="G3506" s="2" t="s">
        <v>157</v>
      </c>
      <c r="H3506" s="5">
        <v>-26.36</v>
      </c>
      <c r="I3506" s="5">
        <v>44065.200000000033</v>
      </c>
    </row>
    <row r="3507" spans="1:9" outlineLevel="1" x14ac:dyDescent="0.25">
      <c r="A3507" s="2" t="s">
        <v>606</v>
      </c>
      <c r="B3507" s="2" t="s">
        <v>1027</v>
      </c>
      <c r="C3507" s="2" t="s">
        <v>3</v>
      </c>
      <c r="D3507" s="2" t="s">
        <v>4</v>
      </c>
      <c r="E3507" s="2" t="s">
        <v>624</v>
      </c>
      <c r="F3507" s="2" t="s">
        <v>705</v>
      </c>
      <c r="G3507" s="2" t="s">
        <v>157</v>
      </c>
      <c r="H3507" s="5">
        <v>25.53</v>
      </c>
      <c r="I3507" s="5">
        <v>44090.730000000032</v>
      </c>
    </row>
    <row r="3508" spans="1:9" outlineLevel="1" x14ac:dyDescent="0.25">
      <c r="A3508" s="2" t="s">
        <v>606</v>
      </c>
      <c r="B3508" s="2" t="s">
        <v>1027</v>
      </c>
      <c r="C3508" s="2" t="s">
        <v>3</v>
      </c>
      <c r="D3508" s="2" t="s">
        <v>4</v>
      </c>
      <c r="E3508" s="2" t="s">
        <v>624</v>
      </c>
      <c r="F3508" s="2" t="s">
        <v>705</v>
      </c>
      <c r="G3508" s="2" t="s">
        <v>157</v>
      </c>
      <c r="H3508" s="5">
        <v>237.33</v>
      </c>
      <c r="I3508" s="5">
        <v>44328.060000000034</v>
      </c>
    </row>
    <row r="3509" spans="1:9" outlineLevel="1" x14ac:dyDescent="0.25">
      <c r="A3509" s="2" t="s">
        <v>606</v>
      </c>
      <c r="B3509" s="2" t="s">
        <v>1027</v>
      </c>
      <c r="C3509" s="2" t="s">
        <v>3</v>
      </c>
      <c r="D3509" s="2" t="s">
        <v>4</v>
      </c>
      <c r="E3509" s="2" t="s">
        <v>604</v>
      </c>
      <c r="F3509" s="2" t="s">
        <v>618</v>
      </c>
      <c r="G3509" s="2" t="s">
        <v>157</v>
      </c>
      <c r="H3509" s="5">
        <v>8580.5400000000009</v>
      </c>
      <c r="I3509" s="5">
        <v>52908.600000000035</v>
      </c>
    </row>
    <row r="3510" spans="1:9" outlineLevel="1" x14ac:dyDescent="0.25">
      <c r="A3510" s="2" t="s">
        <v>606</v>
      </c>
      <c r="B3510" s="2" t="s">
        <v>1027</v>
      </c>
      <c r="C3510" s="2" t="s">
        <v>3</v>
      </c>
      <c r="D3510" s="2" t="s">
        <v>4</v>
      </c>
      <c r="E3510" s="2" t="s">
        <v>604</v>
      </c>
      <c r="F3510" s="2" t="s">
        <v>618</v>
      </c>
      <c r="G3510" s="2" t="s">
        <v>157</v>
      </c>
      <c r="H3510" s="5">
        <v>4342.88</v>
      </c>
      <c r="I3510" s="5">
        <v>57251.480000000032</v>
      </c>
    </row>
    <row r="3511" spans="1:9" outlineLevel="1" x14ac:dyDescent="0.25">
      <c r="A3511" s="2" t="s">
        <v>606</v>
      </c>
      <c r="B3511" s="2" t="s">
        <v>1027</v>
      </c>
      <c r="C3511" s="2" t="s">
        <v>3</v>
      </c>
      <c r="D3511" s="2" t="s">
        <v>4</v>
      </c>
      <c r="E3511" s="2" t="s">
        <v>604</v>
      </c>
      <c r="F3511" s="2" t="s">
        <v>618</v>
      </c>
      <c r="G3511" s="2" t="s">
        <v>157</v>
      </c>
      <c r="H3511" s="5">
        <v>45.77</v>
      </c>
      <c r="I3511" s="5">
        <v>57297.250000000029</v>
      </c>
    </row>
    <row r="3512" spans="1:9" outlineLevel="1" x14ac:dyDescent="0.25">
      <c r="A3512" s="2" t="s">
        <v>606</v>
      </c>
      <c r="B3512" s="2" t="s">
        <v>1027</v>
      </c>
      <c r="C3512" s="2" t="s">
        <v>3</v>
      </c>
      <c r="D3512" s="2" t="s">
        <v>4</v>
      </c>
      <c r="E3512" s="2" t="s">
        <v>604</v>
      </c>
      <c r="F3512" s="2" t="s">
        <v>652</v>
      </c>
      <c r="G3512" s="2" t="s">
        <v>157</v>
      </c>
      <c r="H3512" s="5">
        <v>362.94</v>
      </c>
      <c r="I3512" s="5">
        <v>57660.190000000031</v>
      </c>
    </row>
    <row r="3513" spans="1:9" outlineLevel="1" x14ac:dyDescent="0.25">
      <c r="A3513" s="2" t="s">
        <v>606</v>
      </c>
      <c r="B3513" s="2" t="s">
        <v>1027</v>
      </c>
      <c r="C3513" s="2" t="s">
        <v>603</v>
      </c>
      <c r="D3513" s="2" t="s">
        <v>4</v>
      </c>
      <c r="E3513" s="2" t="s">
        <v>624</v>
      </c>
      <c r="F3513" s="2" t="s">
        <v>705</v>
      </c>
      <c r="G3513" s="2" t="s">
        <v>157</v>
      </c>
      <c r="H3513" s="5">
        <v>-403.06</v>
      </c>
      <c r="I3513" s="5">
        <v>57257.130000000034</v>
      </c>
    </row>
    <row r="3514" spans="1:9" outlineLevel="1" x14ac:dyDescent="0.25">
      <c r="A3514" s="2" t="s">
        <v>606</v>
      </c>
      <c r="B3514" s="2" t="s">
        <v>1034</v>
      </c>
      <c r="C3514" s="2" t="s">
        <v>3</v>
      </c>
      <c r="D3514" s="2" t="s">
        <v>4</v>
      </c>
      <c r="E3514" s="2" t="s">
        <v>624</v>
      </c>
      <c r="F3514" s="2" t="s">
        <v>705</v>
      </c>
      <c r="G3514" s="2" t="s">
        <v>157</v>
      </c>
      <c r="H3514" s="5">
        <v>270.5</v>
      </c>
      <c r="I3514" s="5">
        <v>57527.630000000034</v>
      </c>
    </row>
    <row r="3515" spans="1:9" outlineLevel="1" x14ac:dyDescent="0.25">
      <c r="A3515" s="2" t="s">
        <v>606</v>
      </c>
      <c r="B3515" s="2" t="s">
        <v>1034</v>
      </c>
      <c r="C3515" s="2" t="s">
        <v>3</v>
      </c>
      <c r="D3515" s="2" t="s">
        <v>4</v>
      </c>
      <c r="E3515" s="2" t="s">
        <v>624</v>
      </c>
      <c r="F3515" s="2" t="s">
        <v>705</v>
      </c>
      <c r="G3515" s="2" t="s">
        <v>157</v>
      </c>
      <c r="H3515" s="5">
        <v>218.06</v>
      </c>
      <c r="I3515" s="5">
        <v>57745.690000000031</v>
      </c>
    </row>
    <row r="3516" spans="1:9" outlineLevel="1" x14ac:dyDescent="0.25">
      <c r="A3516" s="2" t="s">
        <v>606</v>
      </c>
      <c r="B3516" s="2" t="s">
        <v>1040</v>
      </c>
      <c r="C3516" s="2" t="s">
        <v>3</v>
      </c>
      <c r="D3516" s="2" t="s">
        <v>4</v>
      </c>
      <c r="E3516" s="2" t="s">
        <v>624</v>
      </c>
      <c r="F3516" s="2" t="s">
        <v>705</v>
      </c>
      <c r="G3516" s="2" t="s">
        <v>157</v>
      </c>
      <c r="H3516" s="5">
        <v>22.12</v>
      </c>
      <c r="I3516" s="5">
        <v>57767.810000000034</v>
      </c>
    </row>
    <row r="3517" spans="1:9" outlineLevel="1" x14ac:dyDescent="0.25">
      <c r="A3517" s="2" t="s">
        <v>606</v>
      </c>
      <c r="B3517" s="2" t="s">
        <v>1047</v>
      </c>
      <c r="C3517" s="2" t="s">
        <v>3</v>
      </c>
      <c r="D3517" s="2" t="s">
        <v>4</v>
      </c>
      <c r="E3517" s="2" t="s">
        <v>624</v>
      </c>
      <c r="F3517" s="2" t="s">
        <v>1050</v>
      </c>
      <c r="G3517" s="2" t="s">
        <v>157</v>
      </c>
      <c r="H3517" s="5">
        <v>27.26</v>
      </c>
      <c r="I3517" s="5">
        <v>57795.070000000036</v>
      </c>
    </row>
    <row r="3518" spans="1:9" outlineLevel="1" x14ac:dyDescent="0.25">
      <c r="A3518" s="2" t="s">
        <v>606</v>
      </c>
      <c r="B3518" s="2" t="s">
        <v>1047</v>
      </c>
      <c r="C3518" s="2" t="s">
        <v>3</v>
      </c>
      <c r="D3518" s="2" t="s">
        <v>4</v>
      </c>
      <c r="E3518" s="2" t="s">
        <v>624</v>
      </c>
      <c r="F3518" s="2" t="s">
        <v>1051</v>
      </c>
      <c r="G3518" s="2" t="s">
        <v>157</v>
      </c>
      <c r="H3518" s="5">
        <v>6.95</v>
      </c>
      <c r="I3518" s="5">
        <v>57802.020000000033</v>
      </c>
    </row>
    <row r="3519" spans="1:9" outlineLevel="1" x14ac:dyDescent="0.25">
      <c r="A3519" s="2" t="s">
        <v>606</v>
      </c>
      <c r="B3519" s="2" t="s">
        <v>285</v>
      </c>
      <c r="C3519" s="2" t="s">
        <v>3</v>
      </c>
      <c r="D3519" s="2" t="s">
        <v>4</v>
      </c>
      <c r="E3519" s="2" t="s">
        <v>604</v>
      </c>
      <c r="F3519" s="2" t="s">
        <v>652</v>
      </c>
      <c r="G3519" s="2" t="s">
        <v>157</v>
      </c>
      <c r="H3519" s="5">
        <v>34.58</v>
      </c>
      <c r="I3519" s="5">
        <v>57836.600000000035</v>
      </c>
    </row>
    <row r="3520" spans="1:9" outlineLevel="1" x14ac:dyDescent="0.25">
      <c r="A3520" s="2" t="s">
        <v>606</v>
      </c>
      <c r="B3520" s="2" t="s">
        <v>290</v>
      </c>
      <c r="C3520" s="2" t="s">
        <v>3</v>
      </c>
      <c r="D3520" s="2" t="s">
        <v>4</v>
      </c>
      <c r="E3520" s="2" t="s">
        <v>604</v>
      </c>
      <c r="F3520" s="2" t="s">
        <v>618</v>
      </c>
      <c r="G3520" s="2" t="s">
        <v>157</v>
      </c>
      <c r="H3520" s="5">
        <v>614.80999999999995</v>
      </c>
      <c r="I3520" s="5">
        <v>58451.410000000033</v>
      </c>
    </row>
    <row r="3521" spans="1:9" outlineLevel="1" x14ac:dyDescent="0.25">
      <c r="A3521" s="2" t="s">
        <v>606</v>
      </c>
      <c r="B3521" s="2" t="s">
        <v>290</v>
      </c>
      <c r="C3521" s="2" t="s">
        <v>3</v>
      </c>
      <c r="D3521" s="2" t="s">
        <v>4</v>
      </c>
      <c r="E3521" s="2" t="s">
        <v>604</v>
      </c>
      <c r="F3521" s="2" t="s">
        <v>618</v>
      </c>
      <c r="G3521" s="2" t="s">
        <v>157</v>
      </c>
      <c r="H3521" s="5">
        <v>63.89</v>
      </c>
      <c r="I3521" s="5">
        <v>58515.300000000032</v>
      </c>
    </row>
    <row r="3522" spans="1:9" outlineLevel="1" x14ac:dyDescent="0.25">
      <c r="A3522" s="2" t="s">
        <v>606</v>
      </c>
      <c r="B3522" s="2" t="s">
        <v>290</v>
      </c>
      <c r="C3522" s="2" t="s">
        <v>3</v>
      </c>
      <c r="D3522" s="2" t="s">
        <v>4</v>
      </c>
      <c r="E3522" s="2" t="s">
        <v>604</v>
      </c>
      <c r="F3522" s="2" t="s">
        <v>618</v>
      </c>
      <c r="G3522" s="2" t="s">
        <v>157</v>
      </c>
      <c r="H3522" s="5">
        <v>384.3</v>
      </c>
      <c r="I3522" s="5">
        <v>58899.600000000035</v>
      </c>
    </row>
    <row r="3523" spans="1:9" outlineLevel="1" x14ac:dyDescent="0.25">
      <c r="A3523" s="2" t="s">
        <v>606</v>
      </c>
      <c r="B3523" s="2" t="s">
        <v>290</v>
      </c>
      <c r="C3523" s="2" t="s">
        <v>3</v>
      </c>
      <c r="D3523" s="2" t="s">
        <v>4</v>
      </c>
      <c r="E3523" s="2" t="s">
        <v>604</v>
      </c>
      <c r="F3523" s="2" t="s">
        <v>618</v>
      </c>
      <c r="G3523" s="2" t="s">
        <v>157</v>
      </c>
      <c r="H3523" s="5">
        <v>343.52</v>
      </c>
      <c r="I3523" s="5">
        <v>59243.120000000032</v>
      </c>
    </row>
    <row r="3524" spans="1:9" outlineLevel="1" x14ac:dyDescent="0.25">
      <c r="A3524" s="2" t="s">
        <v>606</v>
      </c>
      <c r="B3524" s="2" t="s">
        <v>290</v>
      </c>
      <c r="C3524" s="2" t="s">
        <v>3</v>
      </c>
      <c r="D3524" s="2" t="s">
        <v>4</v>
      </c>
      <c r="E3524" s="2" t="s">
        <v>604</v>
      </c>
      <c r="F3524" s="2" t="s">
        <v>652</v>
      </c>
      <c r="G3524" s="2" t="s">
        <v>157</v>
      </c>
      <c r="H3524" s="5">
        <v>27.09</v>
      </c>
      <c r="I3524" s="5">
        <v>59270.210000000028</v>
      </c>
    </row>
    <row r="3525" spans="1:9" outlineLevel="1" x14ac:dyDescent="0.25">
      <c r="A3525" s="2" t="s">
        <v>606</v>
      </c>
      <c r="B3525" s="2" t="s">
        <v>1072</v>
      </c>
      <c r="C3525" s="2" t="s">
        <v>3</v>
      </c>
      <c r="D3525" s="2" t="s">
        <v>4</v>
      </c>
      <c r="E3525" s="2" t="s">
        <v>604</v>
      </c>
      <c r="F3525" s="2" t="s">
        <v>618</v>
      </c>
      <c r="G3525" s="2" t="s">
        <v>157</v>
      </c>
      <c r="H3525" s="5">
        <v>93.91</v>
      </c>
      <c r="I3525" s="5">
        <v>59364.120000000032</v>
      </c>
    </row>
    <row r="3526" spans="1:9" outlineLevel="1" x14ac:dyDescent="0.25">
      <c r="A3526" s="2" t="s">
        <v>606</v>
      </c>
      <c r="B3526" s="2" t="s">
        <v>292</v>
      </c>
      <c r="C3526" s="2" t="s">
        <v>3</v>
      </c>
      <c r="D3526" s="2" t="s">
        <v>4</v>
      </c>
      <c r="E3526" s="2" t="s">
        <v>604</v>
      </c>
      <c r="F3526" s="2" t="s">
        <v>652</v>
      </c>
      <c r="G3526" s="2" t="s">
        <v>157</v>
      </c>
      <c r="H3526" s="5">
        <v>153.62</v>
      </c>
      <c r="I3526" s="5">
        <v>59517.740000000034</v>
      </c>
    </row>
    <row r="3527" spans="1:9" outlineLevel="1" x14ac:dyDescent="0.25">
      <c r="A3527" s="2" t="s">
        <v>606</v>
      </c>
      <c r="B3527" s="2" t="s">
        <v>292</v>
      </c>
      <c r="C3527" s="2" t="s">
        <v>3</v>
      </c>
      <c r="D3527" s="2" t="s">
        <v>4</v>
      </c>
      <c r="E3527" s="2" t="s">
        <v>626</v>
      </c>
      <c r="F3527" s="2" t="s">
        <v>1078</v>
      </c>
      <c r="G3527" s="2" t="s">
        <v>157</v>
      </c>
      <c r="H3527" s="5">
        <v>533.96</v>
      </c>
      <c r="I3527" s="5">
        <v>60051.700000000033</v>
      </c>
    </row>
    <row r="3528" spans="1:9" outlineLevel="1" x14ac:dyDescent="0.25">
      <c r="A3528" s="2" t="s">
        <v>606</v>
      </c>
      <c r="B3528" s="2" t="s">
        <v>292</v>
      </c>
      <c r="C3528" s="2" t="s">
        <v>3</v>
      </c>
      <c r="D3528" s="2" t="s">
        <v>4</v>
      </c>
      <c r="E3528" s="2" t="s">
        <v>626</v>
      </c>
      <c r="F3528" s="2" t="s">
        <v>1078</v>
      </c>
      <c r="G3528" s="2" t="s">
        <v>157</v>
      </c>
      <c r="H3528" s="5">
        <v>529.96</v>
      </c>
      <c r="I3528" s="5">
        <v>60581.660000000033</v>
      </c>
    </row>
    <row r="3529" spans="1:9" outlineLevel="1" x14ac:dyDescent="0.25">
      <c r="A3529" s="2" t="s">
        <v>606</v>
      </c>
      <c r="B3529" s="2" t="s">
        <v>1083</v>
      </c>
      <c r="C3529" s="2" t="s">
        <v>3</v>
      </c>
      <c r="D3529" s="2" t="s">
        <v>4</v>
      </c>
      <c r="E3529" s="2" t="s">
        <v>604</v>
      </c>
      <c r="F3529" s="2" t="s">
        <v>1086</v>
      </c>
      <c r="G3529" s="2" t="s">
        <v>157</v>
      </c>
      <c r="H3529" s="5">
        <v>16.989999999999998</v>
      </c>
      <c r="I3529" s="5">
        <v>60598.650000000031</v>
      </c>
    </row>
    <row r="3530" spans="1:9" outlineLevel="1" x14ac:dyDescent="0.25">
      <c r="A3530" s="2" t="s">
        <v>606</v>
      </c>
      <c r="B3530" s="2" t="s">
        <v>1083</v>
      </c>
      <c r="C3530" s="2" t="s">
        <v>3</v>
      </c>
      <c r="D3530" s="2" t="s">
        <v>4</v>
      </c>
      <c r="E3530" s="2" t="s">
        <v>604</v>
      </c>
      <c r="F3530" s="2" t="s">
        <v>1087</v>
      </c>
      <c r="G3530" s="2" t="s">
        <v>157</v>
      </c>
      <c r="H3530" s="5">
        <v>16.989999999999998</v>
      </c>
      <c r="I3530" s="5">
        <v>60615.640000000029</v>
      </c>
    </row>
    <row r="3531" spans="1:9" outlineLevel="1" x14ac:dyDescent="0.25">
      <c r="A3531" s="2" t="s">
        <v>606</v>
      </c>
      <c r="B3531" s="2" t="s">
        <v>1089</v>
      </c>
      <c r="C3531" s="2" t="s">
        <v>3</v>
      </c>
      <c r="D3531" s="2" t="s">
        <v>4</v>
      </c>
      <c r="E3531" s="2" t="s">
        <v>624</v>
      </c>
      <c r="F3531" s="2" t="s">
        <v>705</v>
      </c>
      <c r="G3531" s="2" t="s">
        <v>157</v>
      </c>
      <c r="H3531" s="5">
        <v>54.85</v>
      </c>
      <c r="I3531" s="5">
        <v>60670.490000000027</v>
      </c>
    </row>
    <row r="3532" spans="1:9" outlineLevel="1" x14ac:dyDescent="0.25">
      <c r="A3532" s="2" t="s">
        <v>606</v>
      </c>
      <c r="B3532" s="2" t="s">
        <v>1089</v>
      </c>
      <c r="C3532" s="2" t="s">
        <v>3</v>
      </c>
      <c r="D3532" s="2" t="s">
        <v>4</v>
      </c>
      <c r="E3532" s="2" t="s">
        <v>604</v>
      </c>
      <c r="F3532" s="2" t="s">
        <v>618</v>
      </c>
      <c r="G3532" s="2" t="s">
        <v>157</v>
      </c>
      <c r="H3532" s="5">
        <v>27.74</v>
      </c>
      <c r="I3532" s="5">
        <v>60698.230000000025</v>
      </c>
    </row>
    <row r="3533" spans="1:9" outlineLevel="1" x14ac:dyDescent="0.25">
      <c r="A3533" s="2" t="s">
        <v>606</v>
      </c>
      <c r="B3533" s="2" t="s">
        <v>1089</v>
      </c>
      <c r="C3533" s="2" t="s">
        <v>3</v>
      </c>
      <c r="D3533" s="2" t="s">
        <v>4</v>
      </c>
      <c r="E3533" s="2" t="s">
        <v>604</v>
      </c>
      <c r="F3533" s="2" t="s">
        <v>618</v>
      </c>
      <c r="G3533" s="2" t="s">
        <v>157</v>
      </c>
      <c r="H3533" s="5">
        <v>25.63</v>
      </c>
      <c r="I3533" s="5">
        <v>60723.860000000022</v>
      </c>
    </row>
    <row r="3534" spans="1:9" outlineLevel="1" x14ac:dyDescent="0.25">
      <c r="A3534" s="2" t="s">
        <v>606</v>
      </c>
      <c r="B3534" s="2" t="s">
        <v>1089</v>
      </c>
      <c r="C3534" s="2" t="s">
        <v>3</v>
      </c>
      <c r="D3534" s="2" t="s">
        <v>4</v>
      </c>
      <c r="E3534" s="2" t="s">
        <v>604</v>
      </c>
      <c r="F3534" s="2" t="s">
        <v>618</v>
      </c>
      <c r="G3534" s="2" t="s">
        <v>157</v>
      </c>
      <c r="H3534" s="5">
        <v>426.99</v>
      </c>
      <c r="I3534" s="5">
        <v>61150.85000000002</v>
      </c>
    </row>
    <row r="3535" spans="1:9" outlineLevel="1" x14ac:dyDescent="0.25">
      <c r="A3535" s="2" t="s">
        <v>606</v>
      </c>
      <c r="B3535" s="2" t="s">
        <v>1089</v>
      </c>
      <c r="C3535" s="2" t="s">
        <v>3</v>
      </c>
      <c r="D3535" s="2" t="s">
        <v>4</v>
      </c>
      <c r="E3535" s="2" t="s">
        <v>604</v>
      </c>
      <c r="F3535" s="2" t="s">
        <v>618</v>
      </c>
      <c r="G3535" s="2" t="s">
        <v>157</v>
      </c>
      <c r="H3535" s="5">
        <v>106.72</v>
      </c>
      <c r="I3535" s="5">
        <v>61257.570000000022</v>
      </c>
    </row>
    <row r="3536" spans="1:9" outlineLevel="1" x14ac:dyDescent="0.25">
      <c r="A3536" s="2" t="s">
        <v>606</v>
      </c>
      <c r="B3536" s="2" t="s">
        <v>1089</v>
      </c>
      <c r="C3536" s="2" t="s">
        <v>3</v>
      </c>
      <c r="D3536" s="2" t="s">
        <v>4</v>
      </c>
      <c r="E3536" s="2" t="s">
        <v>604</v>
      </c>
      <c r="F3536" s="2" t="s">
        <v>618</v>
      </c>
      <c r="G3536" s="2" t="s">
        <v>157</v>
      </c>
      <c r="H3536" s="5">
        <v>1135.0899999999999</v>
      </c>
      <c r="I3536" s="5">
        <v>62392.660000000018</v>
      </c>
    </row>
    <row r="3537" spans="1:9" outlineLevel="1" x14ac:dyDescent="0.25">
      <c r="A3537" s="2" t="s">
        <v>606</v>
      </c>
      <c r="B3537" s="2" t="s">
        <v>1096</v>
      </c>
      <c r="C3537" s="2" t="s">
        <v>3</v>
      </c>
      <c r="D3537" s="2" t="s">
        <v>4</v>
      </c>
      <c r="E3537" s="2" t="s">
        <v>624</v>
      </c>
      <c r="F3537" s="2" t="s">
        <v>705</v>
      </c>
      <c r="G3537" s="2" t="s">
        <v>157</v>
      </c>
      <c r="H3537" s="5">
        <v>539.70000000000005</v>
      </c>
      <c r="I3537" s="5">
        <v>62932.360000000015</v>
      </c>
    </row>
    <row r="3538" spans="1:9" outlineLevel="1" x14ac:dyDescent="0.25">
      <c r="A3538" s="2" t="s">
        <v>606</v>
      </c>
      <c r="B3538" s="2" t="s">
        <v>295</v>
      </c>
      <c r="C3538" s="2" t="s">
        <v>3</v>
      </c>
      <c r="D3538" s="2" t="s">
        <v>4</v>
      </c>
      <c r="E3538" s="2" t="s">
        <v>624</v>
      </c>
      <c r="F3538" s="2" t="s">
        <v>705</v>
      </c>
      <c r="G3538" s="2" t="s">
        <v>157</v>
      </c>
      <c r="H3538" s="5">
        <v>293.61</v>
      </c>
      <c r="I3538" s="5">
        <v>63225.970000000016</v>
      </c>
    </row>
    <row r="3539" spans="1:9" outlineLevel="1" x14ac:dyDescent="0.25">
      <c r="A3539" s="2" t="s">
        <v>606</v>
      </c>
      <c r="B3539" s="2" t="s">
        <v>1097</v>
      </c>
      <c r="C3539" s="2" t="s">
        <v>3</v>
      </c>
      <c r="D3539" s="2" t="s">
        <v>4</v>
      </c>
      <c r="E3539" s="2" t="s">
        <v>604</v>
      </c>
      <c r="F3539" s="2" t="s">
        <v>618</v>
      </c>
      <c r="G3539" s="2" t="s">
        <v>157</v>
      </c>
      <c r="H3539" s="5">
        <v>27.74</v>
      </c>
      <c r="I3539" s="5">
        <v>63253.710000000014</v>
      </c>
    </row>
    <row r="3540" spans="1:9" outlineLevel="1" x14ac:dyDescent="0.25">
      <c r="A3540" s="2" t="s">
        <v>606</v>
      </c>
      <c r="B3540" s="2" t="s">
        <v>1097</v>
      </c>
      <c r="C3540" s="2" t="s">
        <v>3</v>
      </c>
      <c r="D3540" s="2" t="s">
        <v>4</v>
      </c>
      <c r="E3540" s="2" t="s">
        <v>604</v>
      </c>
      <c r="F3540" s="2" t="s">
        <v>618</v>
      </c>
      <c r="G3540" s="2" t="s">
        <v>157</v>
      </c>
      <c r="H3540" s="5">
        <v>547.12</v>
      </c>
      <c r="I3540" s="5">
        <v>63800.830000000016</v>
      </c>
    </row>
    <row r="3541" spans="1:9" outlineLevel="1" x14ac:dyDescent="0.25">
      <c r="A3541" s="2" t="s">
        <v>606</v>
      </c>
      <c r="B3541" s="2" t="s">
        <v>1097</v>
      </c>
      <c r="C3541" s="2" t="s">
        <v>3</v>
      </c>
      <c r="D3541" s="2" t="s">
        <v>4</v>
      </c>
      <c r="E3541" s="2" t="s">
        <v>604</v>
      </c>
      <c r="F3541" s="2" t="s">
        <v>618</v>
      </c>
      <c r="G3541" s="2" t="s">
        <v>157</v>
      </c>
      <c r="H3541" s="5">
        <v>202.77</v>
      </c>
      <c r="I3541" s="5">
        <v>64003.600000000013</v>
      </c>
    </row>
    <row r="3542" spans="1:9" outlineLevel="1" x14ac:dyDescent="0.25">
      <c r="A3542" s="2" t="s">
        <v>606</v>
      </c>
      <c r="B3542" s="2" t="s">
        <v>1097</v>
      </c>
      <c r="C3542" s="2" t="s">
        <v>3</v>
      </c>
      <c r="D3542" s="2" t="s">
        <v>4</v>
      </c>
      <c r="E3542" s="2" t="s">
        <v>648</v>
      </c>
      <c r="F3542" s="2" t="s">
        <v>1098</v>
      </c>
      <c r="G3542" s="2" t="s">
        <v>157</v>
      </c>
      <c r="H3542" s="5">
        <v>90</v>
      </c>
      <c r="I3542" s="5">
        <v>64093.600000000013</v>
      </c>
    </row>
    <row r="3543" spans="1:9" outlineLevel="1" x14ac:dyDescent="0.25">
      <c r="A3543" s="2" t="s">
        <v>606</v>
      </c>
      <c r="B3543" s="2" t="s">
        <v>1097</v>
      </c>
      <c r="C3543" s="2" t="s">
        <v>3</v>
      </c>
      <c r="D3543" s="2" t="s">
        <v>4</v>
      </c>
      <c r="E3543" s="2" t="s">
        <v>648</v>
      </c>
      <c r="F3543" s="2" t="s">
        <v>1098</v>
      </c>
      <c r="G3543" s="2" t="s">
        <v>157</v>
      </c>
      <c r="H3543" s="5">
        <v>164</v>
      </c>
      <c r="I3543" s="5">
        <v>64257.600000000013</v>
      </c>
    </row>
    <row r="3544" spans="1:9" outlineLevel="1" x14ac:dyDescent="0.25">
      <c r="A3544" s="2" t="s">
        <v>606</v>
      </c>
      <c r="B3544" s="2" t="s">
        <v>298</v>
      </c>
      <c r="C3544" s="2" t="s">
        <v>3</v>
      </c>
      <c r="D3544" s="2" t="s">
        <v>4</v>
      </c>
      <c r="E3544" s="2" t="s">
        <v>624</v>
      </c>
      <c r="F3544" s="2" t="s">
        <v>705</v>
      </c>
      <c r="G3544" s="2" t="s">
        <v>157</v>
      </c>
      <c r="H3544" s="5">
        <v>1100.31</v>
      </c>
      <c r="I3544" s="5">
        <v>65357.910000000011</v>
      </c>
    </row>
    <row r="3545" spans="1:9" outlineLevel="1" x14ac:dyDescent="0.25">
      <c r="A3545" s="2" t="s">
        <v>606</v>
      </c>
      <c r="B3545" s="2" t="s">
        <v>298</v>
      </c>
      <c r="C3545" s="2" t="s">
        <v>3</v>
      </c>
      <c r="D3545" s="2" t="s">
        <v>4</v>
      </c>
      <c r="E3545" s="2" t="s">
        <v>604</v>
      </c>
      <c r="F3545" s="2" t="s">
        <v>618</v>
      </c>
      <c r="G3545" s="2" t="s">
        <v>157</v>
      </c>
      <c r="H3545" s="5">
        <v>532.67999999999995</v>
      </c>
      <c r="I3545" s="5">
        <v>65890.590000000011</v>
      </c>
    </row>
    <row r="3546" spans="1:9" outlineLevel="1" x14ac:dyDescent="0.25">
      <c r="A3546" s="2" t="s">
        <v>606</v>
      </c>
      <c r="B3546" s="2" t="s">
        <v>298</v>
      </c>
      <c r="C3546" s="2" t="s">
        <v>3</v>
      </c>
      <c r="D3546" s="2" t="s">
        <v>4</v>
      </c>
      <c r="E3546" s="2" t="s">
        <v>624</v>
      </c>
      <c r="F3546" s="2" t="s">
        <v>1099</v>
      </c>
      <c r="G3546" s="2" t="s">
        <v>157</v>
      </c>
      <c r="H3546" s="5">
        <v>2346.37</v>
      </c>
      <c r="I3546" s="5">
        <v>68236.960000000006</v>
      </c>
    </row>
    <row r="3547" spans="1:9" outlineLevel="1" x14ac:dyDescent="0.25">
      <c r="A3547" s="2" t="s">
        <v>606</v>
      </c>
      <c r="B3547" s="2" t="s">
        <v>1103</v>
      </c>
      <c r="C3547" s="2" t="s">
        <v>603</v>
      </c>
      <c r="D3547" s="2" t="s">
        <v>4</v>
      </c>
      <c r="E3547" s="2" t="s">
        <v>604</v>
      </c>
      <c r="F3547" s="2" t="s">
        <v>1104</v>
      </c>
      <c r="G3547" s="2" t="s">
        <v>157</v>
      </c>
      <c r="H3547" s="5">
        <v>-16.989999999999998</v>
      </c>
      <c r="I3547" s="5">
        <v>68219.97</v>
      </c>
    </row>
    <row r="3548" spans="1:9" outlineLevel="1" x14ac:dyDescent="0.25">
      <c r="A3548" s="2" t="s">
        <v>606</v>
      </c>
      <c r="B3548" s="2" t="s">
        <v>1107</v>
      </c>
      <c r="C3548" s="2" t="s">
        <v>603</v>
      </c>
      <c r="D3548" s="2" t="s">
        <v>4</v>
      </c>
      <c r="E3548" s="2" t="s">
        <v>604</v>
      </c>
      <c r="F3548" s="2" t="s">
        <v>1104</v>
      </c>
      <c r="G3548" s="2" t="s">
        <v>157</v>
      </c>
      <c r="H3548" s="5">
        <v>-16.989999999999998</v>
      </c>
      <c r="I3548" s="5">
        <v>68202.98</v>
      </c>
    </row>
    <row r="3549" spans="1:9" outlineLevel="1" x14ac:dyDescent="0.25">
      <c r="A3549" s="2" t="s">
        <v>606</v>
      </c>
      <c r="B3549" s="2" t="s">
        <v>1107</v>
      </c>
      <c r="C3549" s="2" t="s">
        <v>603</v>
      </c>
      <c r="D3549" s="2" t="s">
        <v>4</v>
      </c>
      <c r="E3549" s="2" t="s">
        <v>604</v>
      </c>
      <c r="F3549" s="2" t="s">
        <v>1104</v>
      </c>
      <c r="G3549" s="2" t="s">
        <v>157</v>
      </c>
      <c r="H3549" s="5">
        <v>-16.989999999999998</v>
      </c>
      <c r="I3549" s="5">
        <v>68185.989999999991</v>
      </c>
    </row>
    <row r="3550" spans="1:9" outlineLevel="1" x14ac:dyDescent="0.25">
      <c r="A3550" s="2" t="s">
        <v>606</v>
      </c>
      <c r="B3550" s="2" t="s">
        <v>1109</v>
      </c>
      <c r="C3550" s="2" t="s">
        <v>3</v>
      </c>
      <c r="D3550" s="2" t="s">
        <v>4</v>
      </c>
      <c r="E3550" s="2" t="s">
        <v>624</v>
      </c>
      <c r="F3550" s="2" t="s">
        <v>705</v>
      </c>
      <c r="G3550" s="2" t="s">
        <v>157</v>
      </c>
      <c r="H3550" s="5">
        <v>312.91000000000003</v>
      </c>
      <c r="I3550" s="5">
        <v>68498.899999999994</v>
      </c>
    </row>
    <row r="3551" spans="1:9" outlineLevel="1" x14ac:dyDescent="0.25">
      <c r="A3551" s="2" t="s">
        <v>606</v>
      </c>
      <c r="B3551" s="2" t="s">
        <v>1109</v>
      </c>
      <c r="C3551" s="2" t="s">
        <v>603</v>
      </c>
      <c r="D3551" s="2" t="s">
        <v>4</v>
      </c>
      <c r="E3551" s="2" t="s">
        <v>604</v>
      </c>
      <c r="F3551" s="2" t="s">
        <v>1104</v>
      </c>
      <c r="G3551" s="2" t="s">
        <v>157</v>
      </c>
      <c r="H3551" s="5">
        <v>-16.989999999999998</v>
      </c>
      <c r="I3551" s="5">
        <v>68481.909999999989</v>
      </c>
    </row>
    <row r="3552" spans="1:9" outlineLevel="1" x14ac:dyDescent="0.25">
      <c r="A3552" s="2" t="s">
        <v>606</v>
      </c>
      <c r="B3552" s="2" t="s">
        <v>1109</v>
      </c>
      <c r="C3552" s="2" t="s">
        <v>603</v>
      </c>
      <c r="D3552" s="2" t="s">
        <v>4</v>
      </c>
      <c r="E3552" s="2" t="s">
        <v>604</v>
      </c>
      <c r="F3552" s="2" t="s">
        <v>1104</v>
      </c>
      <c r="G3552" s="2" t="s">
        <v>157</v>
      </c>
      <c r="H3552" s="5">
        <v>-16.989999999999998</v>
      </c>
      <c r="I3552" s="5">
        <v>68464.919999999984</v>
      </c>
    </row>
    <row r="3553" spans="1:9" outlineLevel="1" x14ac:dyDescent="0.25">
      <c r="A3553" s="2" t="s">
        <v>606</v>
      </c>
      <c r="B3553" s="2" t="s">
        <v>1109</v>
      </c>
      <c r="C3553" s="2" t="s">
        <v>603</v>
      </c>
      <c r="D3553" s="2" t="s">
        <v>4</v>
      </c>
      <c r="E3553" s="2" t="s">
        <v>604</v>
      </c>
      <c r="F3553" s="2" t="s">
        <v>1104</v>
      </c>
      <c r="G3553" s="2" t="s">
        <v>157</v>
      </c>
      <c r="H3553" s="5">
        <v>-16.989999999999998</v>
      </c>
      <c r="I3553" s="5">
        <v>68447.929999999978</v>
      </c>
    </row>
    <row r="3554" spans="1:9" outlineLevel="1" x14ac:dyDescent="0.25">
      <c r="A3554" s="2" t="s">
        <v>606</v>
      </c>
      <c r="B3554" s="2" t="s">
        <v>1109</v>
      </c>
      <c r="C3554" s="2" t="s">
        <v>603</v>
      </c>
      <c r="D3554" s="2" t="s">
        <v>4</v>
      </c>
      <c r="E3554" s="2" t="s">
        <v>604</v>
      </c>
      <c r="F3554" s="2" t="s">
        <v>1104</v>
      </c>
      <c r="G3554" s="2" t="s">
        <v>157</v>
      </c>
      <c r="H3554" s="5">
        <v>-16.989999999999998</v>
      </c>
      <c r="I3554" s="5">
        <v>68430.939999999973</v>
      </c>
    </row>
    <row r="3555" spans="1:9" outlineLevel="1" x14ac:dyDescent="0.25">
      <c r="A3555" s="2" t="s">
        <v>606</v>
      </c>
      <c r="B3555" s="2" t="s">
        <v>1109</v>
      </c>
      <c r="C3555" s="2" t="s">
        <v>603</v>
      </c>
      <c r="D3555" s="2" t="s">
        <v>4</v>
      </c>
      <c r="E3555" s="2" t="s">
        <v>604</v>
      </c>
      <c r="F3555" s="2" t="s">
        <v>1104</v>
      </c>
      <c r="G3555" s="2" t="s">
        <v>157</v>
      </c>
      <c r="H3555" s="5">
        <v>-16.989999999999998</v>
      </c>
      <c r="I3555" s="5">
        <v>68413.949999999968</v>
      </c>
    </row>
    <row r="3556" spans="1:9" outlineLevel="1" x14ac:dyDescent="0.25">
      <c r="A3556" s="2" t="s">
        <v>606</v>
      </c>
      <c r="B3556" s="2" t="s">
        <v>1109</v>
      </c>
      <c r="C3556" s="2" t="s">
        <v>603</v>
      </c>
      <c r="D3556" s="2" t="s">
        <v>4</v>
      </c>
      <c r="E3556" s="2" t="s">
        <v>604</v>
      </c>
      <c r="F3556" s="2" t="s">
        <v>1104</v>
      </c>
      <c r="G3556" s="2" t="s">
        <v>157</v>
      </c>
      <c r="H3556" s="5">
        <v>-16.989999999999998</v>
      </c>
      <c r="I3556" s="5">
        <v>68396.959999999963</v>
      </c>
    </row>
    <row r="3557" spans="1:9" outlineLevel="1" x14ac:dyDescent="0.25">
      <c r="A3557" s="2" t="s">
        <v>606</v>
      </c>
      <c r="B3557" s="2" t="s">
        <v>1109</v>
      </c>
      <c r="C3557" s="2" t="s">
        <v>3</v>
      </c>
      <c r="D3557" s="2" t="s">
        <v>4</v>
      </c>
      <c r="E3557" s="2" t="s">
        <v>1111</v>
      </c>
      <c r="F3557" s="2" t="s">
        <v>1112</v>
      </c>
      <c r="G3557" s="2" t="s">
        <v>157</v>
      </c>
      <c r="H3557" s="5">
        <v>963.05</v>
      </c>
      <c r="I3557" s="5">
        <v>69360.009999999966</v>
      </c>
    </row>
    <row r="3558" spans="1:9" outlineLevel="1" x14ac:dyDescent="0.25">
      <c r="A3558" s="2" t="s">
        <v>606</v>
      </c>
      <c r="B3558" s="2" t="s">
        <v>300</v>
      </c>
      <c r="C3558" s="2" t="s">
        <v>3</v>
      </c>
      <c r="D3558" s="2" t="s">
        <v>4</v>
      </c>
      <c r="E3558" s="2" t="s">
        <v>604</v>
      </c>
      <c r="F3558" s="2" t="s">
        <v>618</v>
      </c>
      <c r="G3558" s="2" t="s">
        <v>157</v>
      </c>
      <c r="H3558" s="5">
        <v>30.95</v>
      </c>
      <c r="I3558" s="5">
        <v>69390.959999999963</v>
      </c>
    </row>
    <row r="3559" spans="1:9" outlineLevel="1" x14ac:dyDescent="0.25">
      <c r="A3559" s="2" t="s">
        <v>606</v>
      </c>
      <c r="B3559" s="2" t="s">
        <v>300</v>
      </c>
      <c r="C3559" s="2" t="s">
        <v>3</v>
      </c>
      <c r="D3559" s="2" t="s">
        <v>4</v>
      </c>
      <c r="E3559" s="2" t="s">
        <v>624</v>
      </c>
      <c r="F3559" s="2" t="s">
        <v>705</v>
      </c>
      <c r="G3559" s="2" t="s">
        <v>157</v>
      </c>
      <c r="H3559" s="5">
        <v>1612.18</v>
      </c>
      <c r="I3559" s="5">
        <v>71003.139999999956</v>
      </c>
    </row>
    <row r="3560" spans="1:9" outlineLevel="1" x14ac:dyDescent="0.25">
      <c r="A3560" s="2" t="s">
        <v>606</v>
      </c>
      <c r="B3560" s="2" t="s">
        <v>300</v>
      </c>
      <c r="C3560" s="2" t="s">
        <v>603</v>
      </c>
      <c r="D3560" s="2" t="s">
        <v>4</v>
      </c>
      <c r="E3560" s="2" t="s">
        <v>604</v>
      </c>
      <c r="F3560" s="2" t="s">
        <v>1104</v>
      </c>
      <c r="G3560" s="2" t="s">
        <v>157</v>
      </c>
      <c r="H3560" s="5">
        <v>-16.989999999999998</v>
      </c>
      <c r="I3560" s="5">
        <v>70986.149999999951</v>
      </c>
    </row>
    <row r="3561" spans="1:9" outlineLevel="1" x14ac:dyDescent="0.25">
      <c r="A3561" s="2" t="s">
        <v>606</v>
      </c>
      <c r="B3561" s="2" t="s">
        <v>301</v>
      </c>
      <c r="C3561" s="2" t="s">
        <v>3</v>
      </c>
      <c r="D3561" s="2" t="s">
        <v>4</v>
      </c>
      <c r="E3561" s="2" t="s">
        <v>624</v>
      </c>
      <c r="F3561" s="2" t="s">
        <v>705</v>
      </c>
      <c r="G3561" s="2" t="s">
        <v>157</v>
      </c>
      <c r="H3561" s="5">
        <v>20.52</v>
      </c>
      <c r="I3561" s="5">
        <v>71006.669999999955</v>
      </c>
    </row>
    <row r="3562" spans="1:9" outlineLevel="1" x14ac:dyDescent="0.25">
      <c r="A3562" s="2" t="s">
        <v>606</v>
      </c>
      <c r="B3562" s="2" t="s">
        <v>301</v>
      </c>
      <c r="C3562" s="2" t="s">
        <v>3</v>
      </c>
      <c r="D3562" s="2" t="s">
        <v>4</v>
      </c>
      <c r="E3562" s="2" t="s">
        <v>624</v>
      </c>
      <c r="F3562" s="2" t="s">
        <v>705</v>
      </c>
      <c r="G3562" s="2" t="s">
        <v>157</v>
      </c>
      <c r="H3562" s="5">
        <v>513.85</v>
      </c>
      <c r="I3562" s="5">
        <v>71520.51999999996</v>
      </c>
    </row>
    <row r="3563" spans="1:9" outlineLevel="1" x14ac:dyDescent="0.25">
      <c r="A3563" s="2" t="s">
        <v>606</v>
      </c>
      <c r="B3563" s="2" t="s">
        <v>1119</v>
      </c>
      <c r="C3563" s="2" t="s">
        <v>3</v>
      </c>
      <c r="D3563" s="2" t="s">
        <v>4</v>
      </c>
      <c r="E3563" s="2" t="s">
        <v>624</v>
      </c>
      <c r="F3563" s="2" t="s">
        <v>705</v>
      </c>
      <c r="G3563" s="2" t="s">
        <v>157</v>
      </c>
      <c r="H3563" s="5">
        <v>23.63</v>
      </c>
      <c r="I3563" s="5">
        <v>71544.149999999965</v>
      </c>
    </row>
    <row r="3564" spans="1:9" outlineLevel="1" x14ac:dyDescent="0.25">
      <c r="A3564" s="2" t="s">
        <v>606</v>
      </c>
      <c r="B3564" s="2" t="s">
        <v>1119</v>
      </c>
      <c r="C3564" s="2" t="s">
        <v>3</v>
      </c>
      <c r="D3564" s="2" t="s">
        <v>4</v>
      </c>
      <c r="E3564" s="2" t="s">
        <v>624</v>
      </c>
      <c r="F3564" s="2" t="s">
        <v>705</v>
      </c>
      <c r="G3564" s="2" t="s">
        <v>157</v>
      </c>
      <c r="H3564" s="5">
        <v>354.45</v>
      </c>
      <c r="I3564" s="5">
        <v>71898.599999999962</v>
      </c>
    </row>
    <row r="3565" spans="1:9" outlineLevel="1" x14ac:dyDescent="0.25">
      <c r="A3565" s="2" t="s">
        <v>606</v>
      </c>
      <c r="B3565" s="2" t="s">
        <v>1119</v>
      </c>
      <c r="C3565" s="2" t="s">
        <v>3</v>
      </c>
      <c r="D3565" s="2" t="s">
        <v>4</v>
      </c>
      <c r="E3565" s="2" t="s">
        <v>624</v>
      </c>
      <c r="F3565" s="2" t="s">
        <v>1120</v>
      </c>
      <c r="G3565" s="2" t="s">
        <v>157</v>
      </c>
      <c r="H3565" s="5">
        <v>46.85</v>
      </c>
      <c r="I3565" s="5">
        <v>71945.449999999968</v>
      </c>
    </row>
    <row r="3566" spans="1:9" outlineLevel="1" x14ac:dyDescent="0.25">
      <c r="A3566" s="2" t="s">
        <v>606</v>
      </c>
      <c r="B3566" s="2" t="s">
        <v>1121</v>
      </c>
      <c r="C3566" s="2" t="s">
        <v>3</v>
      </c>
      <c r="D3566" s="2" t="s">
        <v>4</v>
      </c>
      <c r="E3566" s="2" t="s">
        <v>624</v>
      </c>
      <c r="F3566" s="2" t="s">
        <v>705</v>
      </c>
      <c r="G3566" s="2" t="s">
        <v>157</v>
      </c>
      <c r="H3566" s="5">
        <v>154.88999999999999</v>
      </c>
      <c r="I3566" s="5">
        <v>72100.339999999967</v>
      </c>
    </row>
    <row r="3567" spans="1:9" outlineLevel="1" x14ac:dyDescent="0.25">
      <c r="A3567" s="2" t="s">
        <v>606</v>
      </c>
      <c r="B3567" s="2" t="s">
        <v>1121</v>
      </c>
      <c r="C3567" s="2" t="s">
        <v>3</v>
      </c>
      <c r="D3567" s="2" t="s">
        <v>4</v>
      </c>
      <c r="E3567" s="2" t="s">
        <v>604</v>
      </c>
      <c r="F3567" s="2" t="s">
        <v>618</v>
      </c>
      <c r="G3567" s="2" t="s">
        <v>157</v>
      </c>
      <c r="H3567" s="5">
        <v>85.36</v>
      </c>
      <c r="I3567" s="5">
        <v>72185.699999999968</v>
      </c>
    </row>
    <row r="3568" spans="1:9" outlineLevel="1" x14ac:dyDescent="0.25">
      <c r="A3568" s="2" t="s">
        <v>606</v>
      </c>
      <c r="B3568" s="2" t="s">
        <v>1121</v>
      </c>
      <c r="C3568" s="2" t="s">
        <v>3</v>
      </c>
      <c r="D3568" s="2" t="s">
        <v>4</v>
      </c>
      <c r="E3568" s="2" t="s">
        <v>987</v>
      </c>
      <c r="F3568" s="2" t="s">
        <v>1122</v>
      </c>
      <c r="G3568" s="2" t="s">
        <v>157</v>
      </c>
      <c r="H3568" s="5">
        <v>150</v>
      </c>
      <c r="I3568" s="5">
        <v>72335.699999999968</v>
      </c>
    </row>
    <row r="3569" spans="1:9" outlineLevel="1" x14ac:dyDescent="0.25">
      <c r="A3569" s="2" t="s">
        <v>606</v>
      </c>
      <c r="B3569" s="2" t="s">
        <v>1123</v>
      </c>
      <c r="C3569" s="2" t="s">
        <v>3</v>
      </c>
      <c r="D3569" s="2" t="s">
        <v>4</v>
      </c>
      <c r="E3569" s="2" t="s">
        <v>604</v>
      </c>
      <c r="F3569" s="2" t="s">
        <v>618</v>
      </c>
      <c r="G3569" s="2" t="s">
        <v>157</v>
      </c>
      <c r="H3569" s="5">
        <v>354.26</v>
      </c>
      <c r="I3569" s="5">
        <v>72689.959999999963</v>
      </c>
    </row>
    <row r="3570" spans="1:9" outlineLevel="1" x14ac:dyDescent="0.25">
      <c r="A3570" s="2" t="s">
        <v>606</v>
      </c>
      <c r="B3570" s="2" t="s">
        <v>1125</v>
      </c>
      <c r="C3570" s="2" t="s">
        <v>3</v>
      </c>
      <c r="D3570" s="2" t="s">
        <v>4</v>
      </c>
      <c r="E3570" s="2" t="s">
        <v>604</v>
      </c>
      <c r="F3570" s="2" t="s">
        <v>618</v>
      </c>
      <c r="G3570" s="2" t="s">
        <v>157</v>
      </c>
      <c r="H3570" s="5">
        <v>62.86</v>
      </c>
      <c r="I3570" s="5">
        <v>72752.819999999963</v>
      </c>
    </row>
    <row r="3571" spans="1:9" outlineLevel="1" x14ac:dyDescent="0.25">
      <c r="A3571" s="2" t="s">
        <v>606</v>
      </c>
      <c r="B3571" s="2" t="s">
        <v>302</v>
      </c>
      <c r="C3571" s="2" t="s">
        <v>3</v>
      </c>
      <c r="D3571" s="2" t="s">
        <v>4</v>
      </c>
      <c r="E3571" s="2" t="s">
        <v>624</v>
      </c>
      <c r="F3571" s="2" t="s">
        <v>705</v>
      </c>
      <c r="G3571" s="2" t="s">
        <v>157</v>
      </c>
      <c r="H3571" s="5">
        <v>42.89</v>
      </c>
      <c r="I3571" s="5">
        <v>72795.709999999963</v>
      </c>
    </row>
    <row r="3572" spans="1:9" outlineLevel="1" x14ac:dyDescent="0.25">
      <c r="A3572" s="2" t="s">
        <v>606</v>
      </c>
      <c r="B3572" s="2" t="s">
        <v>302</v>
      </c>
      <c r="C3572" s="2" t="s">
        <v>3</v>
      </c>
      <c r="D3572" s="2" t="s">
        <v>4</v>
      </c>
      <c r="E3572" s="2" t="s">
        <v>604</v>
      </c>
      <c r="F3572" s="2" t="s">
        <v>618</v>
      </c>
      <c r="G3572" s="2" t="s">
        <v>157</v>
      </c>
      <c r="H3572" s="5">
        <v>373.46</v>
      </c>
      <c r="I3572" s="5">
        <v>73169.169999999969</v>
      </c>
    </row>
    <row r="3573" spans="1:9" outlineLevel="1" x14ac:dyDescent="0.25">
      <c r="A3573" s="2" t="s">
        <v>606</v>
      </c>
      <c r="B3573" s="2" t="s">
        <v>16</v>
      </c>
      <c r="C3573" s="2" t="s">
        <v>3</v>
      </c>
      <c r="D3573" s="2" t="s">
        <v>4</v>
      </c>
      <c r="E3573" s="2" t="s">
        <v>624</v>
      </c>
      <c r="F3573" s="2" t="s">
        <v>705</v>
      </c>
      <c r="G3573" s="2" t="s">
        <v>157</v>
      </c>
      <c r="H3573" s="5">
        <v>1013.9</v>
      </c>
      <c r="I3573" s="5">
        <v>74183.069999999963</v>
      </c>
    </row>
    <row r="3574" spans="1:9" outlineLevel="1" x14ac:dyDescent="0.25">
      <c r="A3574" s="2" t="s">
        <v>606</v>
      </c>
      <c r="B3574" s="2" t="s">
        <v>16</v>
      </c>
      <c r="C3574" s="2" t="s">
        <v>3</v>
      </c>
      <c r="D3574" s="2" t="s">
        <v>4</v>
      </c>
      <c r="E3574" s="2" t="s">
        <v>604</v>
      </c>
      <c r="F3574" s="2" t="s">
        <v>618</v>
      </c>
      <c r="G3574" s="2" t="s">
        <v>157</v>
      </c>
      <c r="H3574" s="5">
        <v>85.29</v>
      </c>
      <c r="I3574" s="5">
        <v>74268.359999999957</v>
      </c>
    </row>
    <row r="3575" spans="1:9" outlineLevel="1" x14ac:dyDescent="0.25">
      <c r="A3575" s="2" t="s">
        <v>606</v>
      </c>
      <c r="B3575" s="2" t="s">
        <v>16</v>
      </c>
      <c r="C3575" s="2" t="s">
        <v>3</v>
      </c>
      <c r="D3575" s="2" t="s">
        <v>4</v>
      </c>
      <c r="E3575" s="2" t="s">
        <v>604</v>
      </c>
      <c r="F3575" s="2" t="s">
        <v>618</v>
      </c>
      <c r="G3575" s="2" t="s">
        <v>157</v>
      </c>
      <c r="H3575" s="5">
        <v>525.74</v>
      </c>
      <c r="I3575" s="5">
        <v>74794.099999999962</v>
      </c>
    </row>
    <row r="3576" spans="1:9" outlineLevel="1" x14ac:dyDescent="0.25">
      <c r="A3576" s="2" t="s">
        <v>606</v>
      </c>
      <c r="B3576" s="2" t="s">
        <v>16</v>
      </c>
      <c r="C3576" s="2" t="s">
        <v>3</v>
      </c>
      <c r="D3576" s="2" t="s">
        <v>4</v>
      </c>
      <c r="E3576" s="2" t="s">
        <v>624</v>
      </c>
      <c r="F3576" s="2" t="s">
        <v>1130</v>
      </c>
      <c r="G3576" s="2" t="s">
        <v>157</v>
      </c>
      <c r="H3576" s="5">
        <v>45.47</v>
      </c>
      <c r="I3576" s="5">
        <v>74839.569999999963</v>
      </c>
    </row>
    <row r="3577" spans="1:9" outlineLevel="1" x14ac:dyDescent="0.25">
      <c r="A3577" s="2" t="s">
        <v>606</v>
      </c>
      <c r="B3577" s="2" t="s">
        <v>16</v>
      </c>
      <c r="C3577" s="2" t="s">
        <v>3</v>
      </c>
      <c r="D3577" s="2" t="s">
        <v>4</v>
      </c>
      <c r="E3577" s="2" t="s">
        <v>608</v>
      </c>
      <c r="F3577" s="2" t="s">
        <v>1131</v>
      </c>
      <c r="G3577" s="2" t="s">
        <v>157</v>
      </c>
      <c r="H3577" s="5">
        <v>3500</v>
      </c>
      <c r="I3577" s="5">
        <v>78339.569999999963</v>
      </c>
    </row>
    <row r="3578" spans="1:9" outlineLevel="1" x14ac:dyDescent="0.25">
      <c r="A3578" s="2" t="s">
        <v>606</v>
      </c>
      <c r="B3578" s="2" t="s">
        <v>314</v>
      </c>
      <c r="C3578" s="2" t="s">
        <v>3</v>
      </c>
      <c r="D3578" s="2" t="s">
        <v>4</v>
      </c>
      <c r="E3578" s="2" t="s">
        <v>604</v>
      </c>
      <c r="F3578" s="2" t="s">
        <v>618</v>
      </c>
      <c r="G3578" s="2" t="s">
        <v>157</v>
      </c>
      <c r="H3578" s="5">
        <v>467.5</v>
      </c>
      <c r="I3578" s="5">
        <v>78807.069999999963</v>
      </c>
    </row>
    <row r="3579" spans="1:9" outlineLevel="1" x14ac:dyDescent="0.25">
      <c r="A3579" s="2" t="s">
        <v>606</v>
      </c>
      <c r="B3579" s="2" t="s">
        <v>1136</v>
      </c>
      <c r="C3579" s="2" t="s">
        <v>3</v>
      </c>
      <c r="D3579" s="2" t="s">
        <v>4</v>
      </c>
      <c r="E3579" s="2" t="s">
        <v>624</v>
      </c>
      <c r="F3579" s="2" t="s">
        <v>705</v>
      </c>
      <c r="G3579" s="2" t="s">
        <v>157</v>
      </c>
      <c r="H3579" s="5">
        <v>60.13</v>
      </c>
      <c r="I3579" s="5">
        <v>78867.199999999968</v>
      </c>
    </row>
    <row r="3580" spans="1:9" outlineLevel="1" x14ac:dyDescent="0.25">
      <c r="A3580" s="2" t="s">
        <v>606</v>
      </c>
      <c r="B3580" s="2" t="s">
        <v>1136</v>
      </c>
      <c r="C3580" s="2" t="s">
        <v>3</v>
      </c>
      <c r="D3580" s="2" t="s">
        <v>4</v>
      </c>
      <c r="E3580" s="2" t="s">
        <v>624</v>
      </c>
      <c r="F3580" s="2" t="s">
        <v>705</v>
      </c>
      <c r="G3580" s="2" t="s">
        <v>157</v>
      </c>
      <c r="H3580" s="5">
        <v>509.11</v>
      </c>
      <c r="I3580" s="5">
        <v>79376.309999999969</v>
      </c>
    </row>
    <row r="3581" spans="1:9" outlineLevel="1" x14ac:dyDescent="0.25">
      <c r="A3581" s="2" t="s">
        <v>606</v>
      </c>
      <c r="B3581" s="2" t="s">
        <v>1139</v>
      </c>
      <c r="C3581" s="2" t="s">
        <v>603</v>
      </c>
      <c r="D3581" s="2" t="s">
        <v>4</v>
      </c>
      <c r="E3581" s="2" t="s">
        <v>604</v>
      </c>
      <c r="F3581" s="2" t="s">
        <v>618</v>
      </c>
      <c r="G3581" s="2" t="s">
        <v>157</v>
      </c>
      <c r="H3581" s="5">
        <v>-4342.88</v>
      </c>
      <c r="I3581" s="5">
        <v>75033.429999999964</v>
      </c>
    </row>
    <row r="3582" spans="1:9" outlineLevel="1" x14ac:dyDescent="0.25">
      <c r="A3582" s="2" t="s">
        <v>606</v>
      </c>
      <c r="B3582" s="2" t="s">
        <v>1139</v>
      </c>
      <c r="C3582" s="2" t="s">
        <v>603</v>
      </c>
      <c r="D3582" s="2" t="s">
        <v>4</v>
      </c>
      <c r="E3582" s="2" t="s">
        <v>624</v>
      </c>
      <c r="F3582" s="2" t="s">
        <v>705</v>
      </c>
      <c r="G3582" s="2" t="s">
        <v>157</v>
      </c>
      <c r="H3582" s="5">
        <v>-212.43</v>
      </c>
      <c r="I3582" s="5">
        <v>74820.999999999971</v>
      </c>
    </row>
    <row r="3583" spans="1:9" outlineLevel="1" x14ac:dyDescent="0.25">
      <c r="A3583" s="2" t="s">
        <v>606</v>
      </c>
      <c r="B3583" s="2" t="s">
        <v>1141</v>
      </c>
      <c r="C3583" s="2" t="s">
        <v>3</v>
      </c>
      <c r="D3583" s="2" t="s">
        <v>4</v>
      </c>
      <c r="E3583" s="2" t="s">
        <v>604</v>
      </c>
      <c r="F3583" s="2" t="s">
        <v>618</v>
      </c>
      <c r="G3583" s="2" t="s">
        <v>157</v>
      </c>
      <c r="H3583" s="5">
        <v>21.28</v>
      </c>
      <c r="I3583" s="5">
        <v>74842.27999999997</v>
      </c>
    </row>
    <row r="3584" spans="1:9" outlineLevel="1" x14ac:dyDescent="0.25">
      <c r="A3584" s="2" t="s">
        <v>606</v>
      </c>
      <c r="B3584" s="2" t="s">
        <v>1143</v>
      </c>
      <c r="C3584" s="2" t="s">
        <v>3</v>
      </c>
      <c r="D3584" s="2" t="s">
        <v>4</v>
      </c>
      <c r="E3584" s="2" t="s">
        <v>624</v>
      </c>
      <c r="F3584" s="2" t="s">
        <v>1145</v>
      </c>
      <c r="G3584" s="2" t="s">
        <v>157</v>
      </c>
      <c r="H3584" s="5">
        <v>24.76</v>
      </c>
      <c r="I3584" s="5">
        <v>74867.039999999964</v>
      </c>
    </row>
    <row r="3585" spans="1:9" outlineLevel="1" x14ac:dyDescent="0.25">
      <c r="A3585" s="2" t="s">
        <v>606</v>
      </c>
      <c r="B3585" s="2" t="s">
        <v>317</v>
      </c>
      <c r="C3585" s="2" t="s">
        <v>3</v>
      </c>
      <c r="D3585" s="2" t="s">
        <v>4</v>
      </c>
      <c r="E3585" s="2" t="s">
        <v>624</v>
      </c>
      <c r="F3585" s="2" t="s">
        <v>705</v>
      </c>
      <c r="G3585" s="2" t="s">
        <v>157</v>
      </c>
      <c r="H3585" s="5">
        <v>338.43</v>
      </c>
      <c r="I3585" s="5">
        <v>75205.469999999958</v>
      </c>
    </row>
    <row r="3586" spans="1:9" outlineLevel="1" x14ac:dyDescent="0.25">
      <c r="A3586" s="2" t="s">
        <v>606</v>
      </c>
      <c r="B3586" s="2" t="s">
        <v>317</v>
      </c>
      <c r="C3586" s="2" t="s">
        <v>603</v>
      </c>
      <c r="D3586" s="2" t="s">
        <v>4</v>
      </c>
      <c r="E3586" s="2" t="s">
        <v>604</v>
      </c>
      <c r="F3586" s="2" t="s">
        <v>1104</v>
      </c>
      <c r="G3586" s="2" t="s">
        <v>157</v>
      </c>
      <c r="H3586" s="5">
        <v>-16.989999999999998</v>
      </c>
      <c r="I3586" s="5">
        <v>75188.479999999952</v>
      </c>
    </row>
    <row r="3587" spans="1:9" outlineLevel="1" x14ac:dyDescent="0.25">
      <c r="A3587" s="2" t="s">
        <v>606</v>
      </c>
      <c r="B3587" s="2" t="s">
        <v>318</v>
      </c>
      <c r="C3587" s="2" t="s">
        <v>3</v>
      </c>
      <c r="D3587" s="2" t="s">
        <v>4</v>
      </c>
      <c r="E3587" s="2" t="s">
        <v>624</v>
      </c>
      <c r="F3587" s="2" t="s">
        <v>705</v>
      </c>
      <c r="G3587" s="2" t="s">
        <v>157</v>
      </c>
      <c r="H3587" s="5">
        <v>913.52</v>
      </c>
      <c r="I3587" s="5">
        <v>76101.999999999956</v>
      </c>
    </row>
    <row r="3588" spans="1:9" outlineLevel="1" x14ac:dyDescent="0.25">
      <c r="A3588" s="2" t="s">
        <v>606</v>
      </c>
      <c r="B3588" s="2" t="s">
        <v>318</v>
      </c>
      <c r="C3588" s="2" t="s">
        <v>3</v>
      </c>
      <c r="D3588" s="2" t="s">
        <v>4</v>
      </c>
      <c r="E3588" s="2" t="s">
        <v>624</v>
      </c>
      <c r="F3588" s="2" t="s">
        <v>705</v>
      </c>
      <c r="G3588" s="2" t="s">
        <v>157</v>
      </c>
      <c r="H3588" s="5">
        <v>351.25</v>
      </c>
      <c r="I3588" s="5">
        <v>76453.249999999956</v>
      </c>
    </row>
    <row r="3589" spans="1:9" outlineLevel="1" x14ac:dyDescent="0.25">
      <c r="A3589" s="2" t="s">
        <v>606</v>
      </c>
      <c r="B3589" s="2" t="s">
        <v>1152</v>
      </c>
      <c r="C3589" s="2" t="s">
        <v>3</v>
      </c>
      <c r="D3589" s="2" t="s">
        <v>4</v>
      </c>
      <c r="E3589" s="2" t="s">
        <v>624</v>
      </c>
      <c r="F3589" s="2" t="s">
        <v>705</v>
      </c>
      <c r="G3589" s="2" t="s">
        <v>157</v>
      </c>
      <c r="H3589" s="5">
        <v>766.13</v>
      </c>
      <c r="I3589" s="5">
        <v>77219.379999999961</v>
      </c>
    </row>
    <row r="3590" spans="1:9" outlineLevel="1" x14ac:dyDescent="0.25">
      <c r="A3590" s="2" t="s">
        <v>606</v>
      </c>
      <c r="B3590" s="2" t="s">
        <v>1152</v>
      </c>
      <c r="C3590" s="2" t="s">
        <v>3</v>
      </c>
      <c r="D3590" s="2" t="s">
        <v>4</v>
      </c>
      <c r="E3590" s="2" t="s">
        <v>624</v>
      </c>
      <c r="F3590" s="2" t="s">
        <v>705</v>
      </c>
      <c r="G3590" s="2" t="s">
        <v>157</v>
      </c>
      <c r="H3590" s="5">
        <v>766.13</v>
      </c>
      <c r="I3590" s="5">
        <v>77985.509999999966</v>
      </c>
    </row>
    <row r="3591" spans="1:9" outlineLevel="1" x14ac:dyDescent="0.25">
      <c r="A3591" s="2" t="s">
        <v>606</v>
      </c>
      <c r="B3591" s="2" t="s">
        <v>320</v>
      </c>
      <c r="C3591" s="2" t="s">
        <v>603</v>
      </c>
      <c r="D3591" s="2" t="s">
        <v>4</v>
      </c>
      <c r="E3591" s="2" t="s">
        <v>604</v>
      </c>
      <c r="F3591" s="2" t="s">
        <v>618</v>
      </c>
      <c r="G3591" s="2" t="s">
        <v>157</v>
      </c>
      <c r="H3591" s="5">
        <v>-21</v>
      </c>
      <c r="I3591" s="5">
        <v>77964.509999999966</v>
      </c>
    </row>
    <row r="3592" spans="1:9" outlineLevel="1" x14ac:dyDescent="0.25">
      <c r="A3592" s="2" t="s">
        <v>606</v>
      </c>
      <c r="B3592" s="2" t="s">
        <v>320</v>
      </c>
      <c r="C3592" s="2" t="s">
        <v>3</v>
      </c>
      <c r="D3592" s="2" t="s">
        <v>4</v>
      </c>
      <c r="E3592" s="2" t="s">
        <v>604</v>
      </c>
      <c r="F3592" s="2" t="s">
        <v>618</v>
      </c>
      <c r="G3592" s="2" t="s">
        <v>157</v>
      </c>
      <c r="H3592" s="5">
        <v>8.58</v>
      </c>
      <c r="I3592" s="5">
        <v>77973.089999999967</v>
      </c>
    </row>
    <row r="3593" spans="1:9" outlineLevel="1" x14ac:dyDescent="0.25">
      <c r="A3593" s="2" t="s">
        <v>606</v>
      </c>
      <c r="B3593" s="2" t="s">
        <v>320</v>
      </c>
      <c r="C3593" s="2" t="s">
        <v>3</v>
      </c>
      <c r="D3593" s="2" t="s">
        <v>4</v>
      </c>
      <c r="E3593" s="2" t="s">
        <v>604</v>
      </c>
      <c r="F3593" s="2" t="s">
        <v>1166</v>
      </c>
      <c r="G3593" s="2" t="s">
        <v>157</v>
      </c>
      <c r="H3593" s="5">
        <v>78.989999999999995</v>
      </c>
      <c r="I3593" s="5">
        <v>78052.079999999973</v>
      </c>
    </row>
    <row r="3594" spans="1:9" outlineLevel="1" x14ac:dyDescent="0.25">
      <c r="A3594" s="2" t="s">
        <v>606</v>
      </c>
      <c r="B3594" s="2" t="s">
        <v>320</v>
      </c>
      <c r="C3594" s="2" t="s">
        <v>3</v>
      </c>
      <c r="D3594" s="2" t="s">
        <v>4</v>
      </c>
      <c r="E3594" s="2" t="s">
        <v>624</v>
      </c>
      <c r="F3594" s="2" t="s">
        <v>705</v>
      </c>
      <c r="G3594" s="2" t="s">
        <v>157</v>
      </c>
      <c r="H3594" s="5">
        <v>15.91</v>
      </c>
      <c r="I3594" s="5">
        <v>78067.989999999976</v>
      </c>
    </row>
    <row r="3595" spans="1:9" outlineLevel="1" x14ac:dyDescent="0.25">
      <c r="A3595" s="2" t="s">
        <v>606</v>
      </c>
      <c r="B3595" s="2" t="s">
        <v>320</v>
      </c>
      <c r="C3595" s="2" t="s">
        <v>3</v>
      </c>
      <c r="D3595" s="2" t="s">
        <v>4</v>
      </c>
      <c r="E3595" s="2" t="s">
        <v>604</v>
      </c>
      <c r="F3595" s="2" t="s">
        <v>618</v>
      </c>
      <c r="G3595" s="2" t="s">
        <v>157</v>
      </c>
      <c r="H3595" s="5">
        <v>75.13</v>
      </c>
      <c r="I3595" s="5">
        <v>78143.119999999981</v>
      </c>
    </row>
    <row r="3596" spans="1:9" outlineLevel="1" x14ac:dyDescent="0.25">
      <c r="A3596" s="2" t="s">
        <v>606</v>
      </c>
      <c r="B3596" s="2" t="s">
        <v>322</v>
      </c>
      <c r="C3596" s="2" t="s">
        <v>3</v>
      </c>
      <c r="D3596" s="2" t="s">
        <v>4</v>
      </c>
      <c r="E3596" s="2" t="s">
        <v>604</v>
      </c>
      <c r="F3596" s="2" t="s">
        <v>618</v>
      </c>
      <c r="G3596" s="2" t="s">
        <v>157</v>
      </c>
      <c r="H3596" s="5">
        <v>707.96</v>
      </c>
      <c r="I3596" s="5">
        <v>78851.079999999987</v>
      </c>
    </row>
    <row r="3597" spans="1:9" outlineLevel="1" x14ac:dyDescent="0.25">
      <c r="A3597" s="2" t="s">
        <v>606</v>
      </c>
      <c r="B3597" s="2" t="s">
        <v>328</v>
      </c>
      <c r="C3597" s="2" t="s">
        <v>3</v>
      </c>
      <c r="D3597" s="2" t="s">
        <v>4</v>
      </c>
      <c r="E3597" s="2" t="s">
        <v>604</v>
      </c>
      <c r="F3597" s="2" t="s">
        <v>1174</v>
      </c>
      <c r="G3597" s="2" t="s">
        <v>157</v>
      </c>
      <c r="H3597" s="5">
        <v>169</v>
      </c>
      <c r="I3597" s="5">
        <v>79020.079999999987</v>
      </c>
    </row>
    <row r="3598" spans="1:9" outlineLevel="1" x14ac:dyDescent="0.25">
      <c r="A3598" s="2" t="s">
        <v>606</v>
      </c>
      <c r="B3598" s="2" t="s">
        <v>328</v>
      </c>
      <c r="C3598" s="2" t="s">
        <v>3</v>
      </c>
      <c r="D3598" s="2" t="s">
        <v>4</v>
      </c>
      <c r="E3598" s="2" t="s">
        <v>604</v>
      </c>
      <c r="F3598" s="2" t="s">
        <v>618</v>
      </c>
      <c r="G3598" s="2" t="s">
        <v>157</v>
      </c>
      <c r="H3598" s="5">
        <v>64.41</v>
      </c>
      <c r="I3598" s="5">
        <v>79084.489999999991</v>
      </c>
    </row>
    <row r="3599" spans="1:9" outlineLevel="1" x14ac:dyDescent="0.25">
      <c r="A3599" s="2" t="s">
        <v>606</v>
      </c>
      <c r="B3599" s="2" t="s">
        <v>328</v>
      </c>
      <c r="C3599" s="2" t="s">
        <v>3</v>
      </c>
      <c r="D3599" s="2" t="s">
        <v>4</v>
      </c>
      <c r="E3599" s="2" t="s">
        <v>624</v>
      </c>
      <c r="F3599" s="2" t="s">
        <v>705</v>
      </c>
      <c r="G3599" s="2" t="s">
        <v>157</v>
      </c>
      <c r="H3599" s="5">
        <v>1992.8</v>
      </c>
      <c r="I3599" s="5">
        <v>81077.289999999994</v>
      </c>
    </row>
    <row r="3600" spans="1:9" outlineLevel="1" x14ac:dyDescent="0.25">
      <c r="A3600" s="2" t="s">
        <v>606</v>
      </c>
      <c r="B3600" s="2" t="s">
        <v>328</v>
      </c>
      <c r="C3600" s="2" t="s">
        <v>3</v>
      </c>
      <c r="D3600" s="2" t="s">
        <v>4</v>
      </c>
      <c r="E3600" s="2" t="s">
        <v>604</v>
      </c>
      <c r="F3600" s="2" t="s">
        <v>652</v>
      </c>
      <c r="G3600" s="2" t="s">
        <v>157</v>
      </c>
      <c r="H3600" s="5">
        <v>1818.97</v>
      </c>
      <c r="I3600" s="5">
        <v>82896.259999999995</v>
      </c>
    </row>
    <row r="3601" spans="1:9" outlineLevel="1" x14ac:dyDescent="0.25">
      <c r="A3601" s="2" t="s">
        <v>606</v>
      </c>
      <c r="B3601" s="2" t="s">
        <v>328</v>
      </c>
      <c r="C3601" s="2" t="s">
        <v>3</v>
      </c>
      <c r="D3601" s="2" t="s">
        <v>4</v>
      </c>
      <c r="E3601" s="2" t="s">
        <v>604</v>
      </c>
      <c r="F3601" s="2" t="s">
        <v>652</v>
      </c>
      <c r="G3601" s="2" t="s">
        <v>157</v>
      </c>
      <c r="H3601" s="5">
        <v>522.99</v>
      </c>
      <c r="I3601" s="5">
        <v>83419.25</v>
      </c>
    </row>
    <row r="3602" spans="1:9" outlineLevel="1" x14ac:dyDescent="0.25">
      <c r="A3602" s="2" t="s">
        <v>606</v>
      </c>
      <c r="B3602" s="2" t="s">
        <v>1178</v>
      </c>
      <c r="C3602" s="2" t="s">
        <v>3</v>
      </c>
      <c r="D3602" s="2" t="s">
        <v>4</v>
      </c>
      <c r="E3602" s="2" t="s">
        <v>624</v>
      </c>
      <c r="F3602" s="2" t="s">
        <v>705</v>
      </c>
      <c r="G3602" s="2" t="s">
        <v>157</v>
      </c>
      <c r="H3602" s="5">
        <v>510.43</v>
      </c>
      <c r="I3602" s="5">
        <v>83929.68</v>
      </c>
    </row>
    <row r="3603" spans="1:9" outlineLevel="1" x14ac:dyDescent="0.25">
      <c r="A3603" s="2" t="s">
        <v>606</v>
      </c>
      <c r="B3603" s="2" t="s">
        <v>1180</v>
      </c>
      <c r="C3603" s="2" t="s">
        <v>3</v>
      </c>
      <c r="D3603" s="2" t="s">
        <v>4</v>
      </c>
      <c r="E3603" s="2" t="s">
        <v>604</v>
      </c>
      <c r="F3603" s="2" t="s">
        <v>618</v>
      </c>
      <c r="G3603" s="2" t="s">
        <v>157</v>
      </c>
      <c r="H3603" s="5">
        <v>53.36</v>
      </c>
      <c r="I3603" s="5">
        <v>83983.039999999994</v>
      </c>
    </row>
    <row r="3604" spans="1:9" outlineLevel="1" x14ac:dyDescent="0.25">
      <c r="A3604" s="2" t="s">
        <v>606</v>
      </c>
      <c r="B3604" s="2" t="s">
        <v>1180</v>
      </c>
      <c r="C3604" s="2" t="s">
        <v>3</v>
      </c>
      <c r="D3604" s="2" t="s">
        <v>4</v>
      </c>
      <c r="E3604" s="2" t="s">
        <v>604</v>
      </c>
      <c r="F3604" s="2" t="s">
        <v>618</v>
      </c>
      <c r="G3604" s="2" t="s">
        <v>157</v>
      </c>
      <c r="H3604" s="5">
        <v>400.02</v>
      </c>
      <c r="I3604" s="5">
        <v>84383.06</v>
      </c>
    </row>
    <row r="3605" spans="1:9" outlineLevel="1" x14ac:dyDescent="0.25">
      <c r="A3605" s="2" t="s">
        <v>606</v>
      </c>
      <c r="B3605" s="2" t="s">
        <v>330</v>
      </c>
      <c r="C3605" s="2" t="s">
        <v>3</v>
      </c>
      <c r="D3605" s="2" t="s">
        <v>4</v>
      </c>
      <c r="E3605" s="2" t="s">
        <v>604</v>
      </c>
      <c r="F3605" s="2" t="s">
        <v>618</v>
      </c>
      <c r="G3605" s="2" t="s">
        <v>157</v>
      </c>
      <c r="H3605" s="5">
        <v>70.95</v>
      </c>
      <c r="I3605" s="5">
        <v>84454.01</v>
      </c>
    </row>
    <row r="3606" spans="1:9" outlineLevel="1" x14ac:dyDescent="0.25">
      <c r="A3606" s="2" t="s">
        <v>606</v>
      </c>
      <c r="B3606" s="2" t="s">
        <v>1184</v>
      </c>
      <c r="C3606" s="2" t="s">
        <v>3</v>
      </c>
      <c r="D3606" s="2" t="s">
        <v>4</v>
      </c>
      <c r="E3606" s="2" t="s">
        <v>624</v>
      </c>
      <c r="F3606" s="2" t="s">
        <v>705</v>
      </c>
      <c r="G3606" s="2" t="s">
        <v>157</v>
      </c>
      <c r="H3606" s="5">
        <v>684.55</v>
      </c>
      <c r="I3606" s="5">
        <v>85138.559999999998</v>
      </c>
    </row>
    <row r="3607" spans="1:9" outlineLevel="1" x14ac:dyDescent="0.25">
      <c r="A3607" s="2" t="s">
        <v>606</v>
      </c>
      <c r="B3607" s="2" t="s">
        <v>1184</v>
      </c>
      <c r="C3607" s="2" t="s">
        <v>3</v>
      </c>
      <c r="D3607" s="2" t="s">
        <v>4</v>
      </c>
      <c r="E3607" s="2" t="s">
        <v>604</v>
      </c>
      <c r="F3607" s="2" t="s">
        <v>618</v>
      </c>
      <c r="G3607" s="2" t="s">
        <v>157</v>
      </c>
      <c r="H3607" s="5">
        <v>16.09</v>
      </c>
      <c r="I3607" s="5">
        <v>85154.65</v>
      </c>
    </row>
    <row r="3608" spans="1:9" outlineLevel="1" x14ac:dyDescent="0.25">
      <c r="A3608" s="2" t="s">
        <v>606</v>
      </c>
      <c r="B3608" s="2" t="s">
        <v>1184</v>
      </c>
      <c r="C3608" s="2" t="s">
        <v>3</v>
      </c>
      <c r="D3608" s="2" t="s">
        <v>4</v>
      </c>
      <c r="E3608" s="2" t="s">
        <v>604</v>
      </c>
      <c r="F3608" s="2" t="s">
        <v>618</v>
      </c>
      <c r="G3608" s="2" t="s">
        <v>157</v>
      </c>
      <c r="H3608" s="5">
        <v>148.35</v>
      </c>
      <c r="I3608" s="5">
        <v>85303</v>
      </c>
    </row>
    <row r="3609" spans="1:9" outlineLevel="1" x14ac:dyDescent="0.25">
      <c r="A3609" s="2" t="s">
        <v>606</v>
      </c>
      <c r="B3609" s="2" t="s">
        <v>1184</v>
      </c>
      <c r="C3609" s="2" t="s">
        <v>3</v>
      </c>
      <c r="D3609" s="2" t="s">
        <v>4</v>
      </c>
      <c r="E3609" s="2" t="s">
        <v>604</v>
      </c>
      <c r="F3609" s="2" t="s">
        <v>618</v>
      </c>
      <c r="G3609" s="2" t="s">
        <v>157</v>
      </c>
      <c r="H3609" s="5">
        <v>180.8</v>
      </c>
      <c r="I3609" s="5">
        <v>85483.8</v>
      </c>
    </row>
    <row r="3610" spans="1:9" outlineLevel="1" x14ac:dyDescent="0.25">
      <c r="A3610" s="2" t="s">
        <v>606</v>
      </c>
      <c r="B3610" s="2" t="s">
        <v>1185</v>
      </c>
      <c r="C3610" s="2" t="s">
        <v>3</v>
      </c>
      <c r="D3610" s="2" t="s">
        <v>4</v>
      </c>
      <c r="E3610" s="2" t="s">
        <v>604</v>
      </c>
      <c r="F3610" s="2" t="s">
        <v>618</v>
      </c>
      <c r="G3610" s="2" t="s">
        <v>157</v>
      </c>
      <c r="H3610" s="5">
        <v>10.72</v>
      </c>
      <c r="I3610" s="5">
        <v>85494.52</v>
      </c>
    </row>
    <row r="3611" spans="1:9" outlineLevel="1" x14ac:dyDescent="0.25">
      <c r="A3611" s="2" t="s">
        <v>606</v>
      </c>
      <c r="B3611" s="2" t="s">
        <v>1185</v>
      </c>
      <c r="C3611" s="2" t="s">
        <v>3</v>
      </c>
      <c r="D3611" s="2" t="s">
        <v>4</v>
      </c>
      <c r="E3611" s="2" t="s">
        <v>624</v>
      </c>
      <c r="F3611" s="2" t="s">
        <v>705</v>
      </c>
      <c r="G3611" s="2" t="s">
        <v>157</v>
      </c>
      <c r="H3611" s="5">
        <v>287.69</v>
      </c>
      <c r="I3611" s="5">
        <v>85782.21</v>
      </c>
    </row>
    <row r="3612" spans="1:9" outlineLevel="1" x14ac:dyDescent="0.25">
      <c r="A3612" s="2" t="s">
        <v>606</v>
      </c>
      <c r="B3612" s="2" t="s">
        <v>1186</v>
      </c>
      <c r="C3612" s="2" t="s">
        <v>3</v>
      </c>
      <c r="D3612" s="2" t="s">
        <v>4</v>
      </c>
      <c r="E3612" s="2" t="s">
        <v>624</v>
      </c>
      <c r="F3612" s="2" t="s">
        <v>705</v>
      </c>
      <c r="G3612" s="2" t="s">
        <v>157</v>
      </c>
      <c r="H3612" s="5">
        <v>501.45</v>
      </c>
      <c r="I3612" s="5">
        <v>86283.66</v>
      </c>
    </row>
    <row r="3613" spans="1:9" outlineLevel="1" x14ac:dyDescent="0.25">
      <c r="A3613" s="2" t="s">
        <v>606</v>
      </c>
      <c r="B3613" s="2" t="s">
        <v>1186</v>
      </c>
      <c r="C3613" s="2" t="s">
        <v>3</v>
      </c>
      <c r="D3613" s="2" t="s">
        <v>4</v>
      </c>
      <c r="E3613" s="2" t="s">
        <v>624</v>
      </c>
      <c r="F3613" s="2" t="s">
        <v>625</v>
      </c>
      <c r="G3613" s="2" t="s">
        <v>157</v>
      </c>
      <c r="H3613" s="5">
        <v>42.38</v>
      </c>
      <c r="I3613" s="5">
        <v>86326.040000000008</v>
      </c>
    </row>
    <row r="3614" spans="1:9" outlineLevel="1" x14ac:dyDescent="0.25">
      <c r="A3614" s="2" t="s">
        <v>606</v>
      </c>
      <c r="B3614" s="2" t="s">
        <v>1200</v>
      </c>
      <c r="C3614" s="2" t="s">
        <v>3</v>
      </c>
      <c r="D3614" s="2" t="s">
        <v>4</v>
      </c>
      <c r="E3614" s="2" t="s">
        <v>624</v>
      </c>
      <c r="F3614" s="2" t="s">
        <v>705</v>
      </c>
      <c r="G3614" s="2" t="s">
        <v>157</v>
      </c>
      <c r="H3614" s="5">
        <v>1201.58</v>
      </c>
      <c r="I3614" s="5">
        <v>87527.62000000001</v>
      </c>
    </row>
    <row r="3615" spans="1:9" outlineLevel="1" x14ac:dyDescent="0.25">
      <c r="A3615" s="2" t="s">
        <v>606</v>
      </c>
      <c r="B3615" s="2" t="s">
        <v>336</v>
      </c>
      <c r="C3615" s="2" t="s">
        <v>603</v>
      </c>
      <c r="D3615" s="2" t="s">
        <v>4</v>
      </c>
      <c r="E3615" s="2" t="s">
        <v>604</v>
      </c>
      <c r="F3615" s="2" t="s">
        <v>652</v>
      </c>
      <c r="G3615" s="2" t="s">
        <v>157</v>
      </c>
      <c r="H3615" s="5">
        <v>-484.35</v>
      </c>
      <c r="I3615" s="5">
        <v>87043.27</v>
      </c>
    </row>
    <row r="3616" spans="1:9" outlineLevel="1" x14ac:dyDescent="0.25">
      <c r="A3616" s="2" t="s">
        <v>606</v>
      </c>
      <c r="B3616" s="2" t="s">
        <v>336</v>
      </c>
      <c r="C3616" s="2" t="s">
        <v>603</v>
      </c>
      <c r="D3616" s="2" t="s">
        <v>4</v>
      </c>
      <c r="E3616" s="2" t="s">
        <v>604</v>
      </c>
      <c r="F3616" s="2" t="s">
        <v>618</v>
      </c>
      <c r="G3616" s="2" t="s">
        <v>157</v>
      </c>
      <c r="H3616" s="5">
        <v>-115.56</v>
      </c>
      <c r="I3616" s="5">
        <v>86927.71</v>
      </c>
    </row>
    <row r="3617" spans="1:9" outlineLevel="1" x14ac:dyDescent="0.25">
      <c r="A3617" s="2" t="s">
        <v>606</v>
      </c>
      <c r="B3617" s="2" t="s">
        <v>349</v>
      </c>
      <c r="C3617" s="2" t="s">
        <v>3</v>
      </c>
      <c r="D3617" s="2" t="s">
        <v>4</v>
      </c>
      <c r="E3617" s="2" t="s">
        <v>604</v>
      </c>
      <c r="F3617" s="2" t="s">
        <v>618</v>
      </c>
      <c r="G3617" s="2" t="s">
        <v>157</v>
      </c>
      <c r="H3617" s="5">
        <v>84.94</v>
      </c>
      <c r="I3617" s="5">
        <v>87012.650000000009</v>
      </c>
    </row>
    <row r="3618" spans="1:9" outlineLevel="1" x14ac:dyDescent="0.25">
      <c r="A3618" s="2" t="s">
        <v>606</v>
      </c>
      <c r="B3618" s="2" t="s">
        <v>349</v>
      </c>
      <c r="C3618" s="2" t="s">
        <v>3</v>
      </c>
      <c r="D3618" s="2" t="s">
        <v>4</v>
      </c>
      <c r="E3618" s="2" t="s">
        <v>604</v>
      </c>
      <c r="F3618" s="2" t="s">
        <v>607</v>
      </c>
      <c r="G3618" s="2" t="s">
        <v>157</v>
      </c>
      <c r="H3618" s="5">
        <v>18.22</v>
      </c>
      <c r="I3618" s="5">
        <v>87030.87000000001</v>
      </c>
    </row>
    <row r="3619" spans="1:9" outlineLevel="1" x14ac:dyDescent="0.25">
      <c r="A3619" s="2" t="s">
        <v>606</v>
      </c>
      <c r="B3619" s="2" t="s">
        <v>349</v>
      </c>
      <c r="C3619" s="2" t="s">
        <v>3</v>
      </c>
      <c r="D3619" s="2" t="s">
        <v>4</v>
      </c>
      <c r="E3619" s="2" t="s">
        <v>604</v>
      </c>
      <c r="F3619" s="2" t="s">
        <v>618</v>
      </c>
      <c r="G3619" s="2" t="s">
        <v>157</v>
      </c>
      <c r="H3619" s="5">
        <v>0.28000000000000003</v>
      </c>
      <c r="I3619" s="5">
        <v>87031.150000000009</v>
      </c>
    </row>
    <row r="3620" spans="1:9" outlineLevel="1" x14ac:dyDescent="0.25">
      <c r="A3620" s="2" t="s">
        <v>606</v>
      </c>
      <c r="B3620" s="2" t="s">
        <v>349</v>
      </c>
      <c r="C3620" s="2" t="s">
        <v>603</v>
      </c>
      <c r="D3620" s="2" t="s">
        <v>4</v>
      </c>
      <c r="E3620" s="2" t="s">
        <v>604</v>
      </c>
      <c r="F3620" s="2" t="s">
        <v>605</v>
      </c>
      <c r="G3620" s="2" t="s">
        <v>157</v>
      </c>
      <c r="H3620" s="5">
        <v>-18.22</v>
      </c>
      <c r="I3620" s="5">
        <v>87012.930000000008</v>
      </c>
    </row>
    <row r="3621" spans="1:9" outlineLevel="1" x14ac:dyDescent="0.25">
      <c r="A3621" s="2" t="s">
        <v>606</v>
      </c>
      <c r="B3621" s="2" t="s">
        <v>1213</v>
      </c>
      <c r="C3621" s="2" t="s">
        <v>3</v>
      </c>
      <c r="D3621" s="2" t="s">
        <v>4</v>
      </c>
      <c r="E3621" s="2" t="s">
        <v>604</v>
      </c>
      <c r="F3621" s="2" t="s">
        <v>618</v>
      </c>
      <c r="G3621" s="2" t="s">
        <v>157</v>
      </c>
      <c r="H3621" s="5">
        <v>49.28</v>
      </c>
      <c r="I3621" s="5">
        <v>87062.21</v>
      </c>
    </row>
    <row r="3622" spans="1:9" outlineLevel="1" x14ac:dyDescent="0.25">
      <c r="A3622" s="2" t="s">
        <v>606</v>
      </c>
      <c r="B3622" s="2" t="s">
        <v>360</v>
      </c>
      <c r="C3622" s="2" t="s">
        <v>3</v>
      </c>
      <c r="D3622" s="2" t="s">
        <v>4</v>
      </c>
      <c r="E3622" s="2" t="s">
        <v>624</v>
      </c>
      <c r="F3622" s="2" t="s">
        <v>1230</v>
      </c>
      <c r="G3622" s="2" t="s">
        <v>157</v>
      </c>
      <c r="H3622" s="5">
        <v>14.91</v>
      </c>
      <c r="I3622" s="5">
        <v>87077.12000000001</v>
      </c>
    </row>
    <row r="3623" spans="1:9" outlineLevel="1" x14ac:dyDescent="0.25">
      <c r="A3623" s="2" t="s">
        <v>606</v>
      </c>
      <c r="B3623" s="2" t="s">
        <v>1231</v>
      </c>
      <c r="C3623" s="2" t="s">
        <v>3</v>
      </c>
      <c r="D3623" s="2" t="s">
        <v>4</v>
      </c>
      <c r="E3623" s="2" t="s">
        <v>624</v>
      </c>
      <c r="F3623" s="2" t="s">
        <v>1232</v>
      </c>
      <c r="G3623" s="2" t="s">
        <v>157</v>
      </c>
      <c r="H3623" s="5">
        <v>729.47</v>
      </c>
      <c r="I3623" s="5">
        <v>87806.590000000011</v>
      </c>
    </row>
    <row r="3624" spans="1:9" outlineLevel="1" x14ac:dyDescent="0.25">
      <c r="A3624" s="2" t="s">
        <v>606</v>
      </c>
      <c r="B3624" s="2" t="s">
        <v>1231</v>
      </c>
      <c r="C3624" s="2" t="s">
        <v>3</v>
      </c>
      <c r="D3624" s="2" t="s">
        <v>4</v>
      </c>
      <c r="E3624" s="2" t="s">
        <v>604</v>
      </c>
      <c r="F3624" s="2" t="s">
        <v>618</v>
      </c>
      <c r="G3624" s="2" t="s">
        <v>157</v>
      </c>
      <c r="H3624" s="5">
        <v>288.35000000000002</v>
      </c>
      <c r="I3624" s="5">
        <v>88094.940000000017</v>
      </c>
    </row>
    <row r="3625" spans="1:9" outlineLevel="1" x14ac:dyDescent="0.25">
      <c r="A3625" s="2" t="s">
        <v>606</v>
      </c>
      <c r="B3625" s="2" t="s">
        <v>1231</v>
      </c>
      <c r="C3625" s="2" t="s">
        <v>3</v>
      </c>
      <c r="D3625" s="2" t="s">
        <v>4</v>
      </c>
      <c r="E3625" s="2" t="s">
        <v>604</v>
      </c>
      <c r="F3625" s="2" t="s">
        <v>618</v>
      </c>
      <c r="G3625" s="2" t="s">
        <v>157</v>
      </c>
      <c r="H3625" s="5">
        <v>34.340000000000003</v>
      </c>
      <c r="I3625" s="5">
        <v>88129.280000000013</v>
      </c>
    </row>
    <row r="3626" spans="1:9" outlineLevel="1" x14ac:dyDescent="0.25">
      <c r="A3626" s="2" t="s">
        <v>606</v>
      </c>
      <c r="B3626" s="2" t="s">
        <v>1231</v>
      </c>
      <c r="C3626" s="2" t="s">
        <v>3</v>
      </c>
      <c r="D3626" s="2" t="s">
        <v>4</v>
      </c>
      <c r="E3626" s="2" t="s">
        <v>604</v>
      </c>
      <c r="F3626" s="2" t="s">
        <v>618</v>
      </c>
      <c r="G3626" s="2" t="s">
        <v>157</v>
      </c>
      <c r="H3626" s="5">
        <v>417.39</v>
      </c>
      <c r="I3626" s="5">
        <v>88546.670000000013</v>
      </c>
    </row>
    <row r="3627" spans="1:9" outlineLevel="1" x14ac:dyDescent="0.25">
      <c r="A3627" s="2" t="s">
        <v>606</v>
      </c>
      <c r="B3627" s="2" t="s">
        <v>1233</v>
      </c>
      <c r="C3627" s="2" t="s">
        <v>3</v>
      </c>
      <c r="D3627" s="2" t="s">
        <v>4</v>
      </c>
      <c r="E3627" s="2" t="s">
        <v>604</v>
      </c>
      <c r="F3627" s="2" t="s">
        <v>652</v>
      </c>
      <c r="G3627" s="2" t="s">
        <v>157</v>
      </c>
      <c r="H3627" s="5">
        <v>37.92</v>
      </c>
      <c r="I3627" s="5">
        <v>88584.590000000011</v>
      </c>
    </row>
    <row r="3628" spans="1:9" outlineLevel="1" x14ac:dyDescent="0.25">
      <c r="A3628" s="2" t="s">
        <v>606</v>
      </c>
      <c r="B3628" s="2" t="s">
        <v>361</v>
      </c>
      <c r="C3628" s="2" t="s">
        <v>3</v>
      </c>
      <c r="D3628" s="2" t="s">
        <v>4</v>
      </c>
      <c r="E3628" s="2" t="s">
        <v>604</v>
      </c>
      <c r="F3628" s="2" t="s">
        <v>618</v>
      </c>
      <c r="G3628" s="2" t="s">
        <v>157</v>
      </c>
      <c r="H3628" s="5">
        <v>10.72</v>
      </c>
      <c r="I3628" s="5">
        <v>88595.310000000012</v>
      </c>
    </row>
    <row r="3629" spans="1:9" outlineLevel="1" x14ac:dyDescent="0.25">
      <c r="A3629" s="2" t="s">
        <v>606</v>
      </c>
      <c r="B3629" s="2" t="s">
        <v>361</v>
      </c>
      <c r="C3629" s="2" t="s">
        <v>3</v>
      </c>
      <c r="D3629" s="2" t="s">
        <v>4</v>
      </c>
      <c r="E3629" s="2" t="s">
        <v>604</v>
      </c>
      <c r="F3629" s="2" t="s">
        <v>618</v>
      </c>
      <c r="G3629" s="2" t="s">
        <v>157</v>
      </c>
      <c r="H3629" s="5">
        <v>523.76</v>
      </c>
      <c r="I3629" s="5">
        <v>89119.07</v>
      </c>
    </row>
    <row r="3630" spans="1:9" outlineLevel="1" x14ac:dyDescent="0.25">
      <c r="A3630" s="2" t="s">
        <v>606</v>
      </c>
      <c r="B3630" s="2" t="s">
        <v>361</v>
      </c>
      <c r="C3630" s="2" t="s">
        <v>3</v>
      </c>
      <c r="D3630" s="2" t="s">
        <v>4</v>
      </c>
      <c r="E3630" s="2" t="s">
        <v>604</v>
      </c>
      <c r="F3630" s="2" t="s">
        <v>618</v>
      </c>
      <c r="G3630" s="2" t="s">
        <v>157</v>
      </c>
      <c r="H3630" s="5">
        <v>688.93</v>
      </c>
      <c r="I3630" s="5">
        <v>89808</v>
      </c>
    </row>
    <row r="3631" spans="1:9" outlineLevel="1" x14ac:dyDescent="0.25">
      <c r="A3631" s="2" t="s">
        <v>606</v>
      </c>
      <c r="B3631" s="2" t="s">
        <v>24</v>
      </c>
      <c r="C3631" s="2" t="s">
        <v>3</v>
      </c>
      <c r="D3631" s="2" t="s">
        <v>4</v>
      </c>
      <c r="E3631" s="2" t="s">
        <v>604</v>
      </c>
      <c r="F3631" s="2" t="s">
        <v>618</v>
      </c>
      <c r="G3631" s="2" t="s">
        <v>157</v>
      </c>
      <c r="H3631" s="5">
        <v>125.16</v>
      </c>
      <c r="I3631" s="5">
        <v>89933.16</v>
      </c>
    </row>
    <row r="3632" spans="1:9" outlineLevel="1" x14ac:dyDescent="0.25">
      <c r="A3632" s="2" t="s">
        <v>606</v>
      </c>
      <c r="B3632" s="2" t="s">
        <v>367</v>
      </c>
      <c r="C3632" s="2" t="s">
        <v>3</v>
      </c>
      <c r="D3632" s="2" t="s">
        <v>4</v>
      </c>
      <c r="E3632" s="2" t="s">
        <v>604</v>
      </c>
      <c r="F3632" s="2" t="s">
        <v>618</v>
      </c>
      <c r="G3632" s="2" t="s">
        <v>157</v>
      </c>
      <c r="H3632" s="5">
        <v>42.93</v>
      </c>
      <c r="I3632" s="5">
        <v>89976.09</v>
      </c>
    </row>
    <row r="3633" spans="1:9" outlineLevel="1" x14ac:dyDescent="0.25">
      <c r="A3633" s="2" t="s">
        <v>606</v>
      </c>
      <c r="B3633" s="2" t="s">
        <v>1244</v>
      </c>
      <c r="C3633" s="2" t="s">
        <v>603</v>
      </c>
      <c r="D3633" s="2" t="s">
        <v>4</v>
      </c>
      <c r="E3633" s="2" t="s">
        <v>604</v>
      </c>
      <c r="F3633" s="2" t="s">
        <v>618</v>
      </c>
      <c r="G3633" s="2" t="s">
        <v>157</v>
      </c>
      <c r="H3633" s="5">
        <v>-52.5</v>
      </c>
      <c r="I3633" s="5">
        <v>89923.59</v>
      </c>
    </row>
    <row r="3634" spans="1:9" outlineLevel="1" x14ac:dyDescent="0.25">
      <c r="A3634" s="2" t="s">
        <v>606</v>
      </c>
      <c r="B3634" s="2" t="s">
        <v>1249</v>
      </c>
      <c r="C3634" s="2" t="s">
        <v>3</v>
      </c>
      <c r="D3634" s="2" t="s">
        <v>4</v>
      </c>
      <c r="E3634" s="2" t="s">
        <v>624</v>
      </c>
      <c r="F3634" s="2" t="s">
        <v>1254</v>
      </c>
      <c r="G3634" s="2" t="s">
        <v>157</v>
      </c>
      <c r="H3634" s="5">
        <v>311.45999999999998</v>
      </c>
      <c r="I3634" s="5">
        <v>90235.05</v>
      </c>
    </row>
    <row r="3635" spans="1:9" outlineLevel="1" x14ac:dyDescent="0.25">
      <c r="A3635" s="2" t="s">
        <v>606</v>
      </c>
      <c r="B3635" s="2" t="s">
        <v>1259</v>
      </c>
      <c r="C3635" s="2" t="s">
        <v>3</v>
      </c>
      <c r="D3635" s="2" t="s">
        <v>4</v>
      </c>
      <c r="E3635" s="2" t="s">
        <v>626</v>
      </c>
      <c r="F3635" s="2" t="s">
        <v>1078</v>
      </c>
      <c r="G3635" s="2" t="s">
        <v>157</v>
      </c>
      <c r="H3635" s="5">
        <v>505.11</v>
      </c>
      <c r="I3635" s="5">
        <v>90740.160000000003</v>
      </c>
    </row>
    <row r="3636" spans="1:9" outlineLevel="1" x14ac:dyDescent="0.25">
      <c r="A3636" s="2" t="s">
        <v>606</v>
      </c>
      <c r="B3636" s="2" t="s">
        <v>1261</v>
      </c>
      <c r="C3636" s="2" t="s">
        <v>3</v>
      </c>
      <c r="D3636" s="2" t="s">
        <v>4</v>
      </c>
      <c r="E3636" s="2" t="s">
        <v>604</v>
      </c>
      <c r="F3636" s="2" t="s">
        <v>607</v>
      </c>
      <c r="G3636" s="2" t="s">
        <v>157</v>
      </c>
      <c r="H3636" s="5">
        <v>81.36</v>
      </c>
      <c r="I3636" s="5">
        <v>90821.52</v>
      </c>
    </row>
    <row r="3637" spans="1:9" outlineLevel="1" x14ac:dyDescent="0.25">
      <c r="A3637" s="2" t="s">
        <v>606</v>
      </c>
      <c r="B3637" s="2" t="s">
        <v>1261</v>
      </c>
      <c r="C3637" s="2" t="s">
        <v>3</v>
      </c>
      <c r="D3637" s="2" t="s">
        <v>4</v>
      </c>
      <c r="E3637" s="2" t="s">
        <v>604</v>
      </c>
      <c r="F3637" s="2" t="s">
        <v>618</v>
      </c>
      <c r="G3637" s="2" t="s">
        <v>157</v>
      </c>
      <c r="H3637" s="5">
        <v>0.28000000000000003</v>
      </c>
      <c r="I3637" s="5">
        <v>90821.8</v>
      </c>
    </row>
    <row r="3638" spans="1:9" outlineLevel="1" x14ac:dyDescent="0.25">
      <c r="A3638" s="2" t="s">
        <v>606</v>
      </c>
      <c r="B3638" s="2" t="s">
        <v>1261</v>
      </c>
      <c r="C3638" s="2" t="s">
        <v>603</v>
      </c>
      <c r="D3638" s="2" t="s">
        <v>4</v>
      </c>
      <c r="E3638" s="2" t="s">
        <v>604</v>
      </c>
      <c r="F3638" s="2" t="s">
        <v>605</v>
      </c>
      <c r="G3638" s="2" t="s">
        <v>157</v>
      </c>
      <c r="H3638" s="5">
        <v>-81.36</v>
      </c>
      <c r="I3638" s="5">
        <v>90740.44</v>
      </c>
    </row>
    <row r="3639" spans="1:9" outlineLevel="1" x14ac:dyDescent="0.25">
      <c r="A3639" s="2" t="s">
        <v>606</v>
      </c>
      <c r="B3639" s="2" t="s">
        <v>1262</v>
      </c>
      <c r="C3639" s="2" t="s">
        <v>603</v>
      </c>
      <c r="D3639" s="2" t="s">
        <v>4</v>
      </c>
      <c r="E3639" s="2" t="s">
        <v>604</v>
      </c>
      <c r="F3639" s="2" t="s">
        <v>605</v>
      </c>
      <c r="G3639" s="2" t="s">
        <v>157</v>
      </c>
      <c r="H3639" s="5">
        <v>-60.02</v>
      </c>
      <c r="I3639" s="5">
        <v>90680.42</v>
      </c>
    </row>
    <row r="3640" spans="1:9" outlineLevel="1" x14ac:dyDescent="0.25">
      <c r="A3640" s="2" t="s">
        <v>606</v>
      </c>
      <c r="B3640" s="2" t="s">
        <v>377</v>
      </c>
      <c r="C3640" s="2" t="s">
        <v>3</v>
      </c>
      <c r="D3640" s="2" t="s">
        <v>4</v>
      </c>
      <c r="E3640" s="2" t="s">
        <v>604</v>
      </c>
      <c r="F3640" s="2" t="s">
        <v>607</v>
      </c>
      <c r="G3640" s="2" t="s">
        <v>157</v>
      </c>
      <c r="H3640" s="5">
        <v>60.02</v>
      </c>
      <c r="I3640" s="5">
        <v>90740.44</v>
      </c>
    </row>
    <row r="3641" spans="1:9" outlineLevel="1" x14ac:dyDescent="0.25">
      <c r="A3641" s="2" t="s">
        <v>606</v>
      </c>
      <c r="B3641" s="2" t="s">
        <v>377</v>
      </c>
      <c r="C3641" s="2" t="s">
        <v>3</v>
      </c>
      <c r="D3641" s="2" t="s">
        <v>4</v>
      </c>
      <c r="E3641" s="2" t="s">
        <v>604</v>
      </c>
      <c r="F3641" s="2" t="s">
        <v>618</v>
      </c>
      <c r="G3641" s="2" t="s">
        <v>157</v>
      </c>
      <c r="H3641" s="5">
        <v>0.28000000000000003</v>
      </c>
      <c r="I3641" s="5">
        <v>90740.72</v>
      </c>
    </row>
    <row r="3642" spans="1:9" outlineLevel="1" x14ac:dyDescent="0.25">
      <c r="A3642" s="2" t="s">
        <v>606</v>
      </c>
      <c r="B3642" s="2" t="s">
        <v>1265</v>
      </c>
      <c r="C3642" s="2" t="s">
        <v>3</v>
      </c>
      <c r="D3642" s="2" t="s">
        <v>4</v>
      </c>
      <c r="E3642" s="2" t="s">
        <v>604</v>
      </c>
      <c r="F3642" s="2" t="s">
        <v>607</v>
      </c>
      <c r="G3642" s="2" t="s">
        <v>157</v>
      </c>
      <c r="H3642" s="5">
        <v>300.52</v>
      </c>
      <c r="I3642" s="5">
        <v>91041.24</v>
      </c>
    </row>
    <row r="3643" spans="1:9" outlineLevel="1" x14ac:dyDescent="0.25">
      <c r="A3643" s="2" t="s">
        <v>606</v>
      </c>
      <c r="B3643" s="2" t="s">
        <v>1265</v>
      </c>
      <c r="C3643" s="2" t="s">
        <v>3</v>
      </c>
      <c r="D3643" s="2" t="s">
        <v>4</v>
      </c>
      <c r="E3643" s="2" t="s">
        <v>983</v>
      </c>
      <c r="F3643" s="2" t="s">
        <v>1267</v>
      </c>
      <c r="G3643" s="2" t="s">
        <v>157</v>
      </c>
      <c r="H3643" s="5">
        <v>124.99</v>
      </c>
      <c r="I3643" s="5">
        <v>91166.23000000001</v>
      </c>
    </row>
    <row r="3644" spans="1:9" outlineLevel="1" x14ac:dyDescent="0.25">
      <c r="A3644" s="2" t="s">
        <v>606</v>
      </c>
      <c r="B3644" s="2" t="s">
        <v>1265</v>
      </c>
      <c r="C3644" s="2" t="s">
        <v>603</v>
      </c>
      <c r="D3644" s="2" t="s">
        <v>4</v>
      </c>
      <c r="E3644" s="2" t="s">
        <v>604</v>
      </c>
      <c r="F3644" s="2" t="s">
        <v>605</v>
      </c>
      <c r="G3644" s="2" t="s">
        <v>157</v>
      </c>
      <c r="H3644" s="5">
        <v>-300.52</v>
      </c>
      <c r="I3644" s="5">
        <v>90865.71</v>
      </c>
    </row>
    <row r="3645" spans="1:9" outlineLevel="1" x14ac:dyDescent="0.25">
      <c r="A3645" s="2" t="s">
        <v>606</v>
      </c>
      <c r="B3645" s="2" t="s">
        <v>1265</v>
      </c>
      <c r="C3645" s="2" t="s">
        <v>3</v>
      </c>
      <c r="D3645" s="2" t="s">
        <v>4</v>
      </c>
      <c r="E3645" s="2" t="s">
        <v>604</v>
      </c>
      <c r="F3645" s="2" t="s">
        <v>652</v>
      </c>
      <c r="G3645" s="2" t="s">
        <v>157</v>
      </c>
      <c r="H3645" s="5">
        <v>52.6</v>
      </c>
      <c r="I3645" s="5">
        <v>90918.310000000012</v>
      </c>
    </row>
    <row r="3646" spans="1:9" outlineLevel="1" x14ac:dyDescent="0.25">
      <c r="A3646" s="2" t="s">
        <v>606</v>
      </c>
      <c r="B3646" s="2" t="s">
        <v>381</v>
      </c>
      <c r="C3646" s="2" t="s">
        <v>3</v>
      </c>
      <c r="D3646" s="2" t="s">
        <v>4</v>
      </c>
      <c r="E3646" s="2" t="s">
        <v>604</v>
      </c>
      <c r="F3646" s="2" t="s">
        <v>618</v>
      </c>
      <c r="G3646" s="2" t="s">
        <v>157</v>
      </c>
      <c r="H3646" s="5">
        <v>0.28000000000000003</v>
      </c>
      <c r="I3646" s="5">
        <v>90918.590000000011</v>
      </c>
    </row>
    <row r="3647" spans="1:9" outlineLevel="1" x14ac:dyDescent="0.25">
      <c r="A3647" s="2" t="s">
        <v>606</v>
      </c>
      <c r="B3647" s="2" t="s">
        <v>381</v>
      </c>
      <c r="C3647" s="2" t="s">
        <v>603</v>
      </c>
      <c r="D3647" s="2" t="s">
        <v>4</v>
      </c>
      <c r="E3647" s="2" t="s">
        <v>604</v>
      </c>
      <c r="F3647" s="2" t="s">
        <v>605</v>
      </c>
      <c r="G3647" s="2" t="s">
        <v>157</v>
      </c>
      <c r="H3647" s="5">
        <v>-56.31</v>
      </c>
      <c r="I3647" s="5">
        <v>90862.280000000013</v>
      </c>
    </row>
    <row r="3648" spans="1:9" outlineLevel="1" x14ac:dyDescent="0.25">
      <c r="A3648" s="2" t="s">
        <v>606</v>
      </c>
      <c r="B3648" s="2" t="s">
        <v>381</v>
      </c>
      <c r="C3648" s="2" t="s">
        <v>3</v>
      </c>
      <c r="D3648" s="2" t="s">
        <v>4</v>
      </c>
      <c r="E3648" s="2" t="s">
        <v>624</v>
      </c>
      <c r="F3648" s="2" t="s">
        <v>705</v>
      </c>
      <c r="G3648" s="2" t="s">
        <v>157</v>
      </c>
      <c r="H3648" s="5">
        <v>577.29999999999995</v>
      </c>
      <c r="I3648" s="5">
        <v>91439.580000000016</v>
      </c>
    </row>
    <row r="3649" spans="1:9" outlineLevel="1" x14ac:dyDescent="0.25">
      <c r="A3649" s="2" t="s">
        <v>606</v>
      </c>
      <c r="B3649" s="2" t="s">
        <v>381</v>
      </c>
      <c r="C3649" s="2" t="s">
        <v>603</v>
      </c>
      <c r="D3649" s="2" t="s">
        <v>4</v>
      </c>
      <c r="E3649" s="2" t="s">
        <v>604</v>
      </c>
      <c r="F3649" s="2" t="s">
        <v>605</v>
      </c>
      <c r="G3649" s="2" t="s">
        <v>157</v>
      </c>
      <c r="H3649" s="5">
        <v>-70.760000000000005</v>
      </c>
      <c r="I3649" s="5">
        <v>91368.820000000022</v>
      </c>
    </row>
    <row r="3650" spans="1:9" outlineLevel="1" x14ac:dyDescent="0.25">
      <c r="A3650" s="2" t="s">
        <v>606</v>
      </c>
      <c r="B3650" s="2" t="s">
        <v>381</v>
      </c>
      <c r="C3650" s="2" t="s">
        <v>3</v>
      </c>
      <c r="D3650" s="2" t="s">
        <v>4</v>
      </c>
      <c r="E3650" s="2" t="s">
        <v>604</v>
      </c>
      <c r="F3650" s="2" t="s">
        <v>607</v>
      </c>
      <c r="G3650" s="2" t="s">
        <v>157</v>
      </c>
      <c r="H3650" s="5">
        <v>70.760000000000005</v>
      </c>
      <c r="I3650" s="5">
        <v>91439.580000000016</v>
      </c>
    </row>
    <row r="3651" spans="1:9" outlineLevel="1" x14ac:dyDescent="0.25">
      <c r="A3651" s="2" t="s">
        <v>606</v>
      </c>
      <c r="B3651" s="2" t="s">
        <v>381</v>
      </c>
      <c r="C3651" s="2" t="s">
        <v>3</v>
      </c>
      <c r="D3651" s="2" t="s">
        <v>4</v>
      </c>
      <c r="E3651" s="2" t="s">
        <v>604</v>
      </c>
      <c r="F3651" s="2" t="s">
        <v>652</v>
      </c>
      <c r="G3651" s="2" t="s">
        <v>157</v>
      </c>
      <c r="H3651" s="5">
        <v>56.31</v>
      </c>
      <c r="I3651" s="5">
        <v>91495.890000000014</v>
      </c>
    </row>
    <row r="3652" spans="1:9" outlineLevel="1" x14ac:dyDescent="0.25">
      <c r="A3652" s="2" t="s">
        <v>606</v>
      </c>
      <c r="B3652" s="2" t="s">
        <v>381</v>
      </c>
      <c r="C3652" s="2" t="s">
        <v>3</v>
      </c>
      <c r="D3652" s="2" t="s">
        <v>4</v>
      </c>
      <c r="E3652" s="2" t="s">
        <v>604</v>
      </c>
      <c r="F3652" s="2" t="s">
        <v>652</v>
      </c>
      <c r="G3652" s="2" t="s">
        <v>157</v>
      </c>
      <c r="H3652" s="5">
        <v>0.28000000000000003</v>
      </c>
      <c r="I3652" s="5">
        <v>91496.170000000013</v>
      </c>
    </row>
    <row r="3653" spans="1:9" outlineLevel="1" x14ac:dyDescent="0.25">
      <c r="A3653" s="2" t="s">
        <v>606</v>
      </c>
      <c r="B3653" s="2" t="s">
        <v>392</v>
      </c>
      <c r="C3653" s="2" t="s">
        <v>3</v>
      </c>
      <c r="D3653" s="2" t="s">
        <v>4</v>
      </c>
      <c r="E3653" s="2" t="s">
        <v>624</v>
      </c>
      <c r="F3653" s="2" t="s">
        <v>705</v>
      </c>
      <c r="G3653" s="2" t="s">
        <v>157</v>
      </c>
      <c r="H3653" s="5">
        <v>1459.48</v>
      </c>
      <c r="I3653" s="5">
        <v>92955.650000000009</v>
      </c>
    </row>
    <row r="3654" spans="1:9" outlineLevel="1" x14ac:dyDescent="0.25">
      <c r="A3654" s="2" t="s">
        <v>606</v>
      </c>
      <c r="B3654" s="2" t="s">
        <v>1268</v>
      </c>
      <c r="C3654" s="2" t="s">
        <v>603</v>
      </c>
      <c r="D3654" s="2" t="s">
        <v>4</v>
      </c>
      <c r="E3654" s="2" t="s">
        <v>604</v>
      </c>
      <c r="F3654" s="2" t="s">
        <v>652</v>
      </c>
      <c r="G3654" s="2" t="s">
        <v>157</v>
      </c>
      <c r="H3654" s="5">
        <v>-26.16</v>
      </c>
      <c r="I3654" s="5">
        <v>92929.49</v>
      </c>
    </row>
    <row r="3655" spans="1:9" outlineLevel="1" x14ac:dyDescent="0.25">
      <c r="A3655" s="2" t="s">
        <v>606</v>
      </c>
      <c r="B3655" s="2" t="s">
        <v>1268</v>
      </c>
      <c r="C3655" s="2" t="s">
        <v>603</v>
      </c>
      <c r="D3655" s="2" t="s">
        <v>4</v>
      </c>
      <c r="E3655" s="2" t="s">
        <v>604</v>
      </c>
      <c r="F3655" s="2" t="s">
        <v>652</v>
      </c>
      <c r="G3655" s="2" t="s">
        <v>157</v>
      </c>
      <c r="H3655" s="5">
        <v>-26.16</v>
      </c>
      <c r="I3655" s="5">
        <v>92903.33</v>
      </c>
    </row>
    <row r="3656" spans="1:9" outlineLevel="1" x14ac:dyDescent="0.25">
      <c r="A3656" s="2" t="s">
        <v>606</v>
      </c>
      <c r="B3656" s="2" t="s">
        <v>1268</v>
      </c>
      <c r="C3656" s="2" t="s">
        <v>3</v>
      </c>
      <c r="D3656" s="2" t="s">
        <v>4</v>
      </c>
      <c r="E3656" s="2" t="s">
        <v>604</v>
      </c>
      <c r="F3656" s="2" t="s">
        <v>618</v>
      </c>
      <c r="G3656" s="2" t="s">
        <v>157</v>
      </c>
      <c r="H3656" s="5">
        <v>75.13</v>
      </c>
      <c r="I3656" s="5">
        <v>92978.46</v>
      </c>
    </row>
    <row r="3657" spans="1:9" outlineLevel="1" x14ac:dyDescent="0.25">
      <c r="A3657" s="2" t="s">
        <v>606</v>
      </c>
      <c r="B3657" s="2" t="s">
        <v>1268</v>
      </c>
      <c r="C3657" s="2" t="s">
        <v>3</v>
      </c>
      <c r="D3657" s="2" t="s">
        <v>4</v>
      </c>
      <c r="E3657" s="2" t="s">
        <v>624</v>
      </c>
      <c r="F3657" s="2" t="s">
        <v>1269</v>
      </c>
      <c r="G3657" s="2" t="s">
        <v>157</v>
      </c>
      <c r="H3657" s="5">
        <v>73.819999999999993</v>
      </c>
      <c r="I3657" s="5">
        <v>93052.280000000013</v>
      </c>
    </row>
    <row r="3658" spans="1:9" outlineLevel="1" x14ac:dyDescent="0.25">
      <c r="A3658" s="2" t="s">
        <v>606</v>
      </c>
      <c r="B3658" s="2" t="s">
        <v>1268</v>
      </c>
      <c r="C3658" s="2" t="s">
        <v>3</v>
      </c>
      <c r="D3658" s="2" t="s">
        <v>4</v>
      </c>
      <c r="E3658" s="2" t="s">
        <v>604</v>
      </c>
      <c r="F3658" s="2" t="s">
        <v>618</v>
      </c>
      <c r="G3658" s="2" t="s">
        <v>157</v>
      </c>
      <c r="H3658" s="5">
        <v>696.7</v>
      </c>
      <c r="I3658" s="5">
        <v>93748.98000000001</v>
      </c>
    </row>
    <row r="3659" spans="1:9" outlineLevel="1" x14ac:dyDescent="0.25">
      <c r="A3659" s="2" t="s">
        <v>606</v>
      </c>
      <c r="B3659" s="2" t="s">
        <v>1268</v>
      </c>
      <c r="C3659" s="2" t="s">
        <v>3</v>
      </c>
      <c r="D3659" s="2" t="s">
        <v>4</v>
      </c>
      <c r="E3659" s="2" t="s">
        <v>604</v>
      </c>
      <c r="F3659" s="2" t="s">
        <v>618</v>
      </c>
      <c r="G3659" s="2" t="s">
        <v>157</v>
      </c>
      <c r="H3659" s="5">
        <v>34.94</v>
      </c>
      <c r="I3659" s="5">
        <v>93783.920000000013</v>
      </c>
    </row>
    <row r="3660" spans="1:9" outlineLevel="1" x14ac:dyDescent="0.25">
      <c r="A3660" s="2" t="s">
        <v>606</v>
      </c>
      <c r="B3660" s="2" t="s">
        <v>1268</v>
      </c>
      <c r="C3660" s="2" t="s">
        <v>3</v>
      </c>
      <c r="D3660" s="2" t="s">
        <v>4</v>
      </c>
      <c r="E3660" s="2" t="s">
        <v>604</v>
      </c>
      <c r="F3660" s="2" t="s">
        <v>618</v>
      </c>
      <c r="G3660" s="2" t="s">
        <v>157</v>
      </c>
      <c r="H3660" s="5">
        <v>198.6</v>
      </c>
      <c r="I3660" s="5">
        <v>93982.520000000019</v>
      </c>
    </row>
    <row r="3661" spans="1:9" outlineLevel="1" x14ac:dyDescent="0.25">
      <c r="A3661" s="2" t="s">
        <v>606</v>
      </c>
      <c r="B3661" s="2" t="s">
        <v>1270</v>
      </c>
      <c r="C3661" s="2" t="s">
        <v>3</v>
      </c>
      <c r="D3661" s="2" t="s">
        <v>4</v>
      </c>
      <c r="E3661" s="2" t="s">
        <v>604</v>
      </c>
      <c r="F3661" s="2" t="s">
        <v>618</v>
      </c>
      <c r="G3661" s="2" t="s">
        <v>157</v>
      </c>
      <c r="H3661" s="5">
        <v>260.83</v>
      </c>
      <c r="I3661" s="5">
        <v>94243.35000000002</v>
      </c>
    </row>
    <row r="3662" spans="1:9" outlineLevel="1" x14ac:dyDescent="0.25">
      <c r="A3662" s="2" t="s">
        <v>606</v>
      </c>
      <c r="B3662" s="2" t="s">
        <v>394</v>
      </c>
      <c r="C3662" s="2" t="s">
        <v>3</v>
      </c>
      <c r="D3662" s="2" t="s">
        <v>4</v>
      </c>
      <c r="E3662" s="2" t="s">
        <v>604</v>
      </c>
      <c r="F3662" s="2" t="s">
        <v>618</v>
      </c>
      <c r="G3662" s="2" t="s">
        <v>157</v>
      </c>
      <c r="H3662" s="5">
        <v>110.52</v>
      </c>
      <c r="I3662" s="5">
        <v>94353.870000000024</v>
      </c>
    </row>
    <row r="3663" spans="1:9" outlineLevel="1" x14ac:dyDescent="0.25">
      <c r="A3663" s="2" t="s">
        <v>606</v>
      </c>
      <c r="B3663" s="2" t="s">
        <v>1280</v>
      </c>
      <c r="C3663" s="2" t="s">
        <v>3</v>
      </c>
      <c r="D3663" s="2" t="s">
        <v>4</v>
      </c>
      <c r="E3663" s="2" t="s">
        <v>604</v>
      </c>
      <c r="F3663" s="2" t="s">
        <v>607</v>
      </c>
      <c r="G3663" s="2" t="s">
        <v>157</v>
      </c>
      <c r="H3663" s="5">
        <v>96.5</v>
      </c>
      <c r="I3663" s="5">
        <v>94450.370000000024</v>
      </c>
    </row>
    <row r="3664" spans="1:9" outlineLevel="1" x14ac:dyDescent="0.25">
      <c r="A3664" s="2" t="s">
        <v>606</v>
      </c>
      <c r="B3664" s="2" t="s">
        <v>1280</v>
      </c>
      <c r="C3664" s="2" t="s">
        <v>603</v>
      </c>
      <c r="D3664" s="2" t="s">
        <v>4</v>
      </c>
      <c r="E3664" s="2" t="s">
        <v>604</v>
      </c>
      <c r="F3664" s="2" t="s">
        <v>605</v>
      </c>
      <c r="G3664" s="2" t="s">
        <v>157</v>
      </c>
      <c r="H3664" s="5">
        <v>-25.71</v>
      </c>
      <c r="I3664" s="5">
        <v>94424.660000000018</v>
      </c>
    </row>
    <row r="3665" spans="1:9" outlineLevel="1" x14ac:dyDescent="0.25">
      <c r="A3665" s="2" t="s">
        <v>606</v>
      </c>
      <c r="B3665" s="2" t="s">
        <v>1280</v>
      </c>
      <c r="C3665" s="2" t="s">
        <v>603</v>
      </c>
      <c r="D3665" s="2" t="s">
        <v>4</v>
      </c>
      <c r="E3665" s="2" t="s">
        <v>604</v>
      </c>
      <c r="F3665" s="2" t="s">
        <v>605</v>
      </c>
      <c r="G3665" s="2" t="s">
        <v>157</v>
      </c>
      <c r="H3665" s="5">
        <v>-96.5</v>
      </c>
      <c r="I3665" s="5">
        <v>94328.160000000018</v>
      </c>
    </row>
    <row r="3666" spans="1:9" outlineLevel="1" x14ac:dyDescent="0.25">
      <c r="A3666" s="2" t="s">
        <v>606</v>
      </c>
      <c r="B3666" s="2" t="s">
        <v>1280</v>
      </c>
      <c r="C3666" s="2" t="s">
        <v>3</v>
      </c>
      <c r="D3666" s="2" t="s">
        <v>4</v>
      </c>
      <c r="E3666" s="2" t="s">
        <v>604</v>
      </c>
      <c r="F3666" s="2" t="s">
        <v>618</v>
      </c>
      <c r="G3666" s="2" t="s">
        <v>157</v>
      </c>
      <c r="H3666" s="5">
        <v>0.28000000000000003</v>
      </c>
      <c r="I3666" s="5">
        <v>94328.440000000017</v>
      </c>
    </row>
    <row r="3667" spans="1:9" outlineLevel="1" x14ac:dyDescent="0.25">
      <c r="A3667" s="2" t="s">
        <v>606</v>
      </c>
      <c r="B3667" s="2" t="s">
        <v>1280</v>
      </c>
      <c r="C3667" s="2" t="s">
        <v>3</v>
      </c>
      <c r="D3667" s="2" t="s">
        <v>4</v>
      </c>
      <c r="E3667" s="2" t="s">
        <v>604</v>
      </c>
      <c r="F3667" s="2" t="s">
        <v>652</v>
      </c>
      <c r="G3667" s="2" t="s">
        <v>157</v>
      </c>
      <c r="H3667" s="5">
        <v>25.71</v>
      </c>
      <c r="I3667" s="5">
        <v>94354.150000000023</v>
      </c>
    </row>
    <row r="3668" spans="1:9" outlineLevel="1" x14ac:dyDescent="0.25">
      <c r="A3668" s="2" t="s">
        <v>606</v>
      </c>
      <c r="B3668" s="2" t="s">
        <v>418</v>
      </c>
      <c r="C3668" s="2" t="s">
        <v>603</v>
      </c>
      <c r="D3668" s="2" t="s">
        <v>4</v>
      </c>
      <c r="E3668" s="2" t="s">
        <v>604</v>
      </c>
      <c r="F3668" s="2" t="s">
        <v>605</v>
      </c>
      <c r="G3668" s="2" t="s">
        <v>157</v>
      </c>
      <c r="H3668" s="5">
        <v>-89.54</v>
      </c>
      <c r="I3668" s="5">
        <v>94264.61000000003</v>
      </c>
    </row>
    <row r="3669" spans="1:9" outlineLevel="1" x14ac:dyDescent="0.25">
      <c r="A3669" s="2" t="s">
        <v>606</v>
      </c>
      <c r="B3669" s="2" t="s">
        <v>418</v>
      </c>
      <c r="C3669" s="2" t="s">
        <v>3</v>
      </c>
      <c r="D3669" s="2" t="s">
        <v>4</v>
      </c>
      <c r="E3669" s="2" t="s">
        <v>604</v>
      </c>
      <c r="F3669" s="2" t="s">
        <v>652</v>
      </c>
      <c r="G3669" s="2" t="s">
        <v>157</v>
      </c>
      <c r="H3669" s="5">
        <v>89.54</v>
      </c>
      <c r="I3669" s="5">
        <v>94354.150000000023</v>
      </c>
    </row>
    <row r="3670" spans="1:9" outlineLevel="1" x14ac:dyDescent="0.25">
      <c r="A3670" s="2" t="s">
        <v>606</v>
      </c>
      <c r="B3670" s="2" t="s">
        <v>418</v>
      </c>
      <c r="C3670" s="2" t="s">
        <v>3</v>
      </c>
      <c r="D3670" s="2" t="s">
        <v>4</v>
      </c>
      <c r="E3670" s="2" t="s">
        <v>604</v>
      </c>
      <c r="F3670" s="2" t="s">
        <v>652</v>
      </c>
      <c r="G3670" s="2" t="s">
        <v>157</v>
      </c>
      <c r="H3670" s="5">
        <v>0.28000000000000003</v>
      </c>
      <c r="I3670" s="5">
        <v>94354.430000000022</v>
      </c>
    </row>
    <row r="3671" spans="1:9" outlineLevel="1" x14ac:dyDescent="0.25">
      <c r="A3671" s="2" t="s">
        <v>606</v>
      </c>
      <c r="B3671" s="2" t="s">
        <v>1289</v>
      </c>
      <c r="C3671" s="2" t="s">
        <v>3</v>
      </c>
      <c r="D3671" s="2" t="s">
        <v>4</v>
      </c>
      <c r="E3671" s="2" t="s">
        <v>604</v>
      </c>
      <c r="F3671" s="2" t="s">
        <v>607</v>
      </c>
      <c r="G3671" s="2" t="s">
        <v>157</v>
      </c>
      <c r="H3671" s="5">
        <v>14.98</v>
      </c>
      <c r="I3671" s="5">
        <v>94369.410000000018</v>
      </c>
    </row>
    <row r="3672" spans="1:9" outlineLevel="1" x14ac:dyDescent="0.25">
      <c r="A3672" s="2" t="s">
        <v>606</v>
      </c>
      <c r="B3672" s="2" t="s">
        <v>1289</v>
      </c>
      <c r="C3672" s="2" t="s">
        <v>603</v>
      </c>
      <c r="D3672" s="2" t="s">
        <v>4</v>
      </c>
      <c r="E3672" s="2" t="s">
        <v>604</v>
      </c>
      <c r="F3672" s="2" t="s">
        <v>605</v>
      </c>
      <c r="G3672" s="2" t="s">
        <v>157</v>
      </c>
      <c r="H3672" s="5">
        <v>-14.98</v>
      </c>
      <c r="I3672" s="5">
        <v>94354.430000000022</v>
      </c>
    </row>
    <row r="3673" spans="1:9" outlineLevel="1" x14ac:dyDescent="0.25">
      <c r="A3673" s="2" t="s">
        <v>606</v>
      </c>
      <c r="B3673" s="2" t="s">
        <v>1289</v>
      </c>
      <c r="C3673" s="2" t="s">
        <v>3</v>
      </c>
      <c r="D3673" s="2" t="s">
        <v>4</v>
      </c>
      <c r="E3673" s="2" t="s">
        <v>604</v>
      </c>
      <c r="F3673" s="2" t="s">
        <v>618</v>
      </c>
      <c r="G3673" s="2" t="s">
        <v>157</v>
      </c>
      <c r="H3673" s="5">
        <v>0.28000000000000003</v>
      </c>
      <c r="I3673" s="5">
        <v>94354.710000000021</v>
      </c>
    </row>
    <row r="3674" spans="1:9" outlineLevel="1" x14ac:dyDescent="0.25">
      <c r="A3674" s="2" t="s">
        <v>606</v>
      </c>
      <c r="B3674" s="2" t="s">
        <v>421</v>
      </c>
      <c r="C3674" s="2" t="s">
        <v>3</v>
      </c>
      <c r="D3674" s="2" t="s">
        <v>4</v>
      </c>
      <c r="E3674" s="2" t="s">
        <v>987</v>
      </c>
      <c r="F3674" s="2" t="s">
        <v>1122</v>
      </c>
      <c r="G3674" s="2" t="s">
        <v>157</v>
      </c>
      <c r="H3674" s="5">
        <v>200</v>
      </c>
      <c r="I3674" s="5">
        <v>94554.710000000021</v>
      </c>
    </row>
    <row r="3675" spans="1:9" outlineLevel="1" x14ac:dyDescent="0.25">
      <c r="A3675" s="2" t="s">
        <v>606</v>
      </c>
      <c r="B3675" s="2" t="s">
        <v>427</v>
      </c>
      <c r="C3675" s="2" t="s">
        <v>3</v>
      </c>
      <c r="D3675" s="2" t="s">
        <v>4</v>
      </c>
      <c r="E3675" s="2" t="s">
        <v>604</v>
      </c>
      <c r="F3675" s="2" t="s">
        <v>652</v>
      </c>
      <c r="G3675" s="2" t="s">
        <v>157</v>
      </c>
      <c r="H3675" s="5">
        <v>420.33</v>
      </c>
      <c r="I3675" s="5">
        <v>94975.040000000023</v>
      </c>
    </row>
    <row r="3676" spans="1:9" outlineLevel="1" x14ac:dyDescent="0.25">
      <c r="A3676" s="2" t="s">
        <v>606</v>
      </c>
      <c r="B3676" s="2" t="s">
        <v>428</v>
      </c>
      <c r="C3676" s="2" t="s">
        <v>3</v>
      </c>
      <c r="D3676" s="2" t="s">
        <v>4</v>
      </c>
      <c r="E3676" s="2" t="s">
        <v>1126</v>
      </c>
      <c r="F3676" s="2" t="s">
        <v>1309</v>
      </c>
      <c r="G3676" s="2" t="s">
        <v>157</v>
      </c>
      <c r="H3676" s="5">
        <v>63.91</v>
      </c>
      <c r="I3676" s="5">
        <v>95038.950000000026</v>
      </c>
    </row>
    <row r="3677" spans="1:9" outlineLevel="1" x14ac:dyDescent="0.25">
      <c r="A3677" s="2" t="s">
        <v>606</v>
      </c>
      <c r="B3677" s="2" t="s">
        <v>428</v>
      </c>
      <c r="C3677" s="2" t="s">
        <v>3</v>
      </c>
      <c r="D3677" s="2" t="s">
        <v>4</v>
      </c>
      <c r="E3677" s="2" t="s">
        <v>604</v>
      </c>
      <c r="F3677" s="2" t="s">
        <v>618</v>
      </c>
      <c r="G3677" s="2" t="s">
        <v>157</v>
      </c>
      <c r="H3677" s="5">
        <v>19.28</v>
      </c>
      <c r="I3677" s="5">
        <v>95058.230000000025</v>
      </c>
    </row>
    <row r="3678" spans="1:9" outlineLevel="1" x14ac:dyDescent="0.25">
      <c r="A3678" s="2" t="s">
        <v>606</v>
      </c>
      <c r="B3678" s="2" t="s">
        <v>1316</v>
      </c>
      <c r="C3678" s="2" t="s">
        <v>3</v>
      </c>
      <c r="D3678" s="2" t="s">
        <v>4</v>
      </c>
      <c r="E3678" s="2" t="s">
        <v>626</v>
      </c>
      <c r="F3678" s="2" t="s">
        <v>1078</v>
      </c>
      <c r="G3678" s="2" t="s">
        <v>157</v>
      </c>
      <c r="H3678" s="5">
        <v>598.92999999999995</v>
      </c>
      <c r="I3678" s="5">
        <v>95657.160000000018</v>
      </c>
    </row>
    <row r="3679" spans="1:9" outlineLevel="1" x14ac:dyDescent="0.25">
      <c r="A3679" s="2" t="s">
        <v>606</v>
      </c>
      <c r="B3679" s="2" t="s">
        <v>1330</v>
      </c>
      <c r="C3679" s="2" t="s">
        <v>603</v>
      </c>
      <c r="D3679" s="2" t="s">
        <v>4</v>
      </c>
      <c r="E3679" s="2" t="s">
        <v>604</v>
      </c>
      <c r="F3679" s="2" t="s">
        <v>605</v>
      </c>
      <c r="G3679" s="2" t="s">
        <v>157</v>
      </c>
      <c r="H3679" s="5">
        <v>-33.24</v>
      </c>
      <c r="I3679" s="5">
        <v>95623.920000000013</v>
      </c>
    </row>
    <row r="3680" spans="1:9" outlineLevel="1" x14ac:dyDescent="0.25">
      <c r="A3680" s="2" t="s">
        <v>606</v>
      </c>
      <c r="B3680" s="2" t="s">
        <v>1330</v>
      </c>
      <c r="C3680" s="2" t="s">
        <v>3</v>
      </c>
      <c r="D3680" s="2" t="s">
        <v>4</v>
      </c>
      <c r="E3680" s="2" t="s">
        <v>604</v>
      </c>
      <c r="F3680" s="2" t="s">
        <v>652</v>
      </c>
      <c r="G3680" s="2" t="s">
        <v>157</v>
      </c>
      <c r="H3680" s="5">
        <v>0.28000000000000003</v>
      </c>
      <c r="I3680" s="5">
        <v>95624.200000000012</v>
      </c>
    </row>
    <row r="3681" spans="1:9" outlineLevel="1" x14ac:dyDescent="0.25">
      <c r="A3681" s="2" t="s">
        <v>606</v>
      </c>
      <c r="B3681" s="2" t="s">
        <v>1330</v>
      </c>
      <c r="C3681" s="2" t="s">
        <v>3</v>
      </c>
      <c r="D3681" s="2" t="s">
        <v>4</v>
      </c>
      <c r="E3681" s="2" t="s">
        <v>604</v>
      </c>
      <c r="F3681" s="2" t="s">
        <v>652</v>
      </c>
      <c r="G3681" s="2" t="s">
        <v>157</v>
      </c>
      <c r="H3681" s="5">
        <v>33.24</v>
      </c>
      <c r="I3681" s="5">
        <v>95657.440000000017</v>
      </c>
    </row>
    <row r="3682" spans="1:9" outlineLevel="1" x14ac:dyDescent="0.25">
      <c r="A3682" s="2" t="s">
        <v>606</v>
      </c>
      <c r="B3682" s="2" t="s">
        <v>1346</v>
      </c>
      <c r="C3682" s="2" t="s">
        <v>3</v>
      </c>
      <c r="D3682" s="2" t="s">
        <v>4</v>
      </c>
      <c r="E3682" s="2" t="s">
        <v>604</v>
      </c>
      <c r="F3682" s="2" t="s">
        <v>652</v>
      </c>
      <c r="G3682" s="2" t="s">
        <v>157</v>
      </c>
      <c r="H3682" s="5">
        <v>483</v>
      </c>
      <c r="I3682" s="5">
        <v>96140.440000000017</v>
      </c>
    </row>
    <row r="3683" spans="1:9" outlineLevel="1" x14ac:dyDescent="0.25">
      <c r="A3683" s="2" t="s">
        <v>606</v>
      </c>
      <c r="B3683" s="2" t="s">
        <v>447</v>
      </c>
      <c r="C3683" s="2" t="s">
        <v>3</v>
      </c>
      <c r="D3683" s="2" t="s">
        <v>4</v>
      </c>
      <c r="E3683" s="2" t="s">
        <v>4</v>
      </c>
      <c r="F3683" s="2" t="s">
        <v>1350</v>
      </c>
      <c r="G3683" s="2" t="s">
        <v>157</v>
      </c>
      <c r="H3683" s="5">
        <v>70.739999999999995</v>
      </c>
      <c r="I3683" s="5">
        <v>96211.180000000022</v>
      </c>
    </row>
    <row r="3684" spans="1:9" outlineLevel="1" x14ac:dyDescent="0.25">
      <c r="A3684" s="2" t="s">
        <v>606</v>
      </c>
      <c r="B3684" s="2" t="s">
        <v>1362</v>
      </c>
      <c r="C3684" s="2" t="s">
        <v>3</v>
      </c>
      <c r="D3684" s="2" t="s">
        <v>4</v>
      </c>
      <c r="E3684" s="2" t="s">
        <v>924</v>
      </c>
      <c r="F3684" s="2" t="s">
        <v>1363</v>
      </c>
      <c r="G3684" s="2" t="s">
        <v>157</v>
      </c>
      <c r="H3684" s="5">
        <v>120</v>
      </c>
      <c r="I3684" s="5">
        <v>96331.180000000022</v>
      </c>
    </row>
    <row r="3685" spans="1:9" outlineLevel="1" x14ac:dyDescent="0.25">
      <c r="A3685" s="2" t="s">
        <v>606</v>
      </c>
      <c r="B3685" s="2" t="s">
        <v>1362</v>
      </c>
      <c r="C3685" s="2" t="s">
        <v>3</v>
      </c>
      <c r="D3685" s="2" t="s">
        <v>4</v>
      </c>
      <c r="E3685" s="2" t="s">
        <v>604</v>
      </c>
      <c r="F3685" s="2" t="s">
        <v>618</v>
      </c>
      <c r="G3685" s="2" t="s">
        <v>157</v>
      </c>
      <c r="H3685" s="5">
        <v>845.72</v>
      </c>
      <c r="I3685" s="5">
        <v>97176.900000000023</v>
      </c>
    </row>
    <row r="3686" spans="1:9" outlineLevel="1" x14ac:dyDescent="0.25">
      <c r="A3686" s="2" t="s">
        <v>606</v>
      </c>
      <c r="B3686" s="2" t="s">
        <v>458</v>
      </c>
      <c r="C3686" s="2" t="s">
        <v>3</v>
      </c>
      <c r="D3686" s="2" t="s">
        <v>4</v>
      </c>
      <c r="E3686" s="2" t="s">
        <v>604</v>
      </c>
      <c r="F3686" s="2" t="s">
        <v>618</v>
      </c>
      <c r="G3686" s="2" t="s">
        <v>157</v>
      </c>
      <c r="H3686" s="5">
        <v>458.72</v>
      </c>
      <c r="I3686" s="5">
        <v>97635.620000000024</v>
      </c>
    </row>
    <row r="3687" spans="1:9" x14ac:dyDescent="0.25">
      <c r="H3687" s="6">
        <f>H3211+H3212+H3213+H3214+H3215+H3216+H3217+H3218+H3219+H3220+H3221+H3222+H3223+H3224+H3225+H3226+H3227+H3228+H3229+H3230+H3231+H3232+H3233+H3234+H3235+H3236+H3237+H3238+H3239+H3240+H3241+H3242+H3243+H3244+H3245+H3246+H3247+H3248+H3249+H3250+H3251+H3252+H3253+H3254+H3255+H3256+H3257+H3258+H3259+H3260+H3261+H3262+H3263+H3264+H3265+H3266+H3267+H3268+H3269+H3270+H3271+H3272+H3273+H3274+H3275+H3276+H3277+H3278+H3279+H3280+H3281+H3282+H3283+H3284+H3285+H3286+H3287+H3288+H3289+H3290+H3291+H3292+H3293+H3294+H3295+H3296+H3297+H3298+H3299+H3300+H3301+H3302+H3303+H3304+H3305+H3306+H3307+H3308+H3309+H3310+H3311+H3312+H3313+H3314+H3315+H3316+H3317+H3318+H3319+H3320+H3321+H3322+H3323+H3324+H3325+H3326+H3327+H3328+H3329+H3330+H3331+H3332+H3333+H3334+H3335+H3336+H3337+H3338+H3339+H3340+H3341+H3342+H3343+H3344+H3345+H3346+H3347+H3348+H3349+H3350+H3351+H3352+H3353+H3354+H3355+H3356+H3357+H3358+H3359+H3360+H3361+H3362+H3363+H3364+H3365+H3366+H3367+H3368+H3369+H3370+H3371+H3372+H3373+H3374+H3375+H3376+H3377+H3378+H3379+H3380+H3381+H3382+H3383+H3384+H3385+H3386+H3387+H3388+H3389+H3390+H3391+H3392+H3393+H3394+H3395+H3396+H3397+H3398+H3399+H3400+H3401+H3402+H3403+H3404+H3405+H3406+H3407+H3408+H3409+H3410+H3411+H3412+H3413+H3414+H3415+H3416+H3417+H3418+H3419+H3420+H3421+H3422+H3423+H3424+H3425+H3426+H3427+H3428+H3429+H3430+H3431+H3432+H3433+H3434+H3435+H3436+H3437+H3438+H3439+H3440+H3441+H3442+H3443+H3444+H3445+H3446+H3447+H3448+H3449+H3450+H3451+H3452+H3453+H3454+H3455+H3456+H3457+H3458+H3459+H3460+H3461+H3462+H3463+H3464+H3465+H3466+H3467+H3468+H3469+H3470+H3471+H3472+H3473+H3474+H3475+H3476+H3477+H3478+H3479+H3480+H3481+H3482+H3483+H3484+H3485+H3486+H3487+H3488+H3489+H3490+H3491+H3492+H3493+H3494+H3495+H3496+H3497+H3498+H3499+H3500+H3501+H3502+H3503+H3504+H3505+H3506+H3507+H3508+H3509+H3510+H3511+H3512+H3513+H3514+H3515+H3516+H3517+H3518+H3519+H3520+H3521+H3522+H3523+H3524+H3525+H3526+H3527+H3528+H3529+H3530+H3531+H3532+H3533+H3534+H3535+H3536+H3537+H3538+H3539+H3540+H3541+H3542+H3543+H3544+H3545+H3546+H3547+H3548+H3549+H3550+H3551+H3552+H3553+H3554+H3555+H3556+H3557+H3558+H3559+H3560+H3561+H3562+H3563+H3564+H3565+H3566+H3567+H3568+H3569+H3570+H3571+H3572+H3573+H3574+H3575+H3576+H3577+H3578+H3579+H3580+H3581+H3582+H3583+H3584+H3585+H3586+H3587+H3588+H3589+H3590+H3591+H3592+H3593+H3594+H3595+H3596+H3597+H3598+H3599+H3600+H3601+H3602+H3603+H3604+H3605+H3606+H3607+H3608+H3609+H3610+H3611+H3612+H3613+H3614+H3615+H3616+H3617+H3618+H3619+H3620+H3621+H3622+H3623+H3624+H3625+H3626+H3627+H3628+H3629+H3630+H3631+H3632+H3633+H3634+H3635+H3636+H3637+H3638+H3639+H3640+H3641+H3642+H3643+H3644+H3645+H3646+H3647+H3648+H3649+H3650+H3651+H3652+H3653+H3654+H3655+H3656+H3657+H3658+H3659+H3660+H3661+H3662+H3663+H3664+H3665+H3666+H3667+H3668+H3669+H3670+H3671+H3672+H3673+H3674+H3675+H3676+H3677+H3678+H3679+H3680+H3681+H3682+H3683+H3684+H3685+H3686</f>
        <v>97635.620000000024</v>
      </c>
    </row>
    <row r="3689" spans="1:9" outlineLevel="1" x14ac:dyDescent="0.25">
      <c r="A3689" s="2" t="s">
        <v>972</v>
      </c>
      <c r="B3689" s="2" t="s">
        <v>255</v>
      </c>
      <c r="C3689" s="2" t="s">
        <v>3</v>
      </c>
      <c r="D3689" s="2" t="s">
        <v>4</v>
      </c>
      <c r="E3689" s="2" t="s">
        <v>970</v>
      </c>
      <c r="F3689" s="2" t="s">
        <v>971</v>
      </c>
      <c r="G3689" s="2" t="s">
        <v>157</v>
      </c>
      <c r="H3689" s="5">
        <v>2227.34</v>
      </c>
      <c r="I3689" s="5">
        <v>2227.34</v>
      </c>
    </row>
    <row r="3690" spans="1:9" x14ac:dyDescent="0.25">
      <c r="H3690" s="6">
        <f>H3689</f>
        <v>2227.34</v>
      </c>
    </row>
    <row r="3692" spans="1:9" outlineLevel="1" x14ac:dyDescent="0.25">
      <c r="A3692" s="2" t="s">
        <v>69</v>
      </c>
      <c r="B3692" s="2" t="s">
        <v>66</v>
      </c>
      <c r="C3692" s="2" t="s">
        <v>3</v>
      </c>
      <c r="D3692" s="2" t="s">
        <v>4</v>
      </c>
      <c r="E3692" s="2" t="s">
        <v>67</v>
      </c>
      <c r="F3692" s="2" t="s">
        <v>68</v>
      </c>
      <c r="G3692" s="2" t="s">
        <v>13</v>
      </c>
      <c r="H3692" s="5">
        <v>300.14</v>
      </c>
      <c r="I3692" s="5">
        <v>300.14</v>
      </c>
    </row>
    <row r="3693" spans="1:9" outlineLevel="1" x14ac:dyDescent="0.25">
      <c r="A3693" s="2" t="s">
        <v>69</v>
      </c>
      <c r="B3693" s="2" t="s">
        <v>133</v>
      </c>
      <c r="C3693" s="2" t="s">
        <v>3</v>
      </c>
      <c r="D3693" s="2" t="s">
        <v>4</v>
      </c>
      <c r="E3693" s="2" t="s">
        <v>67</v>
      </c>
      <c r="F3693" s="2" t="s">
        <v>68</v>
      </c>
      <c r="G3693" s="2" t="s">
        <v>13</v>
      </c>
      <c r="H3693" s="5">
        <v>297.8</v>
      </c>
      <c r="I3693" s="5">
        <v>597.94000000000005</v>
      </c>
    </row>
    <row r="3694" spans="1:9" outlineLevel="1" x14ac:dyDescent="0.25">
      <c r="A3694" s="2" t="s">
        <v>69</v>
      </c>
      <c r="B3694" s="2" t="s">
        <v>162</v>
      </c>
      <c r="C3694" s="2" t="s">
        <v>3</v>
      </c>
      <c r="D3694" s="2" t="s">
        <v>4</v>
      </c>
      <c r="E3694" s="2" t="s">
        <v>67</v>
      </c>
      <c r="F3694" s="2" t="s">
        <v>68</v>
      </c>
      <c r="G3694" s="2" t="s">
        <v>13</v>
      </c>
      <c r="H3694" s="5">
        <v>306.7</v>
      </c>
      <c r="I3694" s="5">
        <v>904.6400000000001</v>
      </c>
    </row>
    <row r="3695" spans="1:9" x14ac:dyDescent="0.25">
      <c r="H3695" s="6">
        <f>H3692+H3693+H3694</f>
        <v>904.6400000000001</v>
      </c>
    </row>
    <row r="3697" spans="1:9" outlineLevel="1" x14ac:dyDescent="0.25">
      <c r="A3697" s="2" t="s">
        <v>635</v>
      </c>
      <c r="B3697" s="2" t="s">
        <v>46</v>
      </c>
      <c r="C3697" s="2" t="s">
        <v>3</v>
      </c>
      <c r="D3697" s="2" t="s">
        <v>4</v>
      </c>
      <c r="E3697" s="2" t="s">
        <v>633</v>
      </c>
      <c r="F3697" s="2" t="s">
        <v>634</v>
      </c>
      <c r="G3697" s="2" t="s">
        <v>157</v>
      </c>
      <c r="H3697" s="5">
        <v>300</v>
      </c>
      <c r="I3697" s="5">
        <v>300</v>
      </c>
    </row>
    <row r="3698" spans="1:9" outlineLevel="1" x14ac:dyDescent="0.25">
      <c r="A3698" s="2" t="s">
        <v>635</v>
      </c>
      <c r="B3698" s="2" t="s">
        <v>647</v>
      </c>
      <c r="C3698" s="2" t="s">
        <v>3</v>
      </c>
      <c r="D3698" s="2" t="s">
        <v>4</v>
      </c>
      <c r="E3698" s="2" t="s">
        <v>633</v>
      </c>
      <c r="F3698" s="2" t="s">
        <v>634</v>
      </c>
      <c r="G3698" s="2" t="s">
        <v>157</v>
      </c>
      <c r="H3698" s="5">
        <v>619.91999999999996</v>
      </c>
      <c r="I3698" s="5">
        <v>919.92</v>
      </c>
    </row>
    <row r="3699" spans="1:9" outlineLevel="1" x14ac:dyDescent="0.25">
      <c r="A3699" s="2" t="s">
        <v>635</v>
      </c>
      <c r="B3699" s="2" t="s">
        <v>647</v>
      </c>
      <c r="C3699" s="2" t="s">
        <v>3</v>
      </c>
      <c r="D3699" s="2" t="s">
        <v>4</v>
      </c>
      <c r="E3699" s="2" t="s">
        <v>633</v>
      </c>
      <c r="F3699" s="2" t="s">
        <v>634</v>
      </c>
      <c r="G3699" s="2" t="s">
        <v>157</v>
      </c>
      <c r="H3699" s="5">
        <v>623.16</v>
      </c>
      <c r="I3699" s="5">
        <v>1543.08</v>
      </c>
    </row>
    <row r="3700" spans="1:9" outlineLevel="1" x14ac:dyDescent="0.25">
      <c r="A3700" s="2" t="s">
        <v>635</v>
      </c>
      <c r="B3700" s="2" t="s">
        <v>647</v>
      </c>
      <c r="C3700" s="2" t="s">
        <v>3</v>
      </c>
      <c r="D3700" s="2" t="s">
        <v>4</v>
      </c>
      <c r="E3700" s="2" t="s">
        <v>633</v>
      </c>
      <c r="F3700" s="2" t="s">
        <v>634</v>
      </c>
      <c r="G3700" s="2" t="s">
        <v>157</v>
      </c>
      <c r="H3700" s="5">
        <v>623.16</v>
      </c>
      <c r="I3700" s="5">
        <v>2166.2399999999998</v>
      </c>
    </row>
    <row r="3701" spans="1:9" outlineLevel="1" x14ac:dyDescent="0.25">
      <c r="A3701" s="2" t="s">
        <v>635</v>
      </c>
      <c r="B3701" s="2" t="s">
        <v>647</v>
      </c>
      <c r="C3701" s="2" t="s">
        <v>3</v>
      </c>
      <c r="D3701" s="2" t="s">
        <v>4</v>
      </c>
      <c r="E3701" s="2" t="s">
        <v>633</v>
      </c>
      <c r="F3701" s="2" t="s">
        <v>634</v>
      </c>
      <c r="G3701" s="2" t="s">
        <v>157</v>
      </c>
      <c r="H3701" s="5">
        <v>619.91999999999996</v>
      </c>
      <c r="I3701" s="5">
        <v>2786.16</v>
      </c>
    </row>
    <row r="3702" spans="1:9" outlineLevel="1" x14ac:dyDescent="0.25">
      <c r="A3702" s="2" t="s">
        <v>635</v>
      </c>
      <c r="B3702" s="2" t="s">
        <v>56</v>
      </c>
      <c r="C3702" s="2" t="s">
        <v>3</v>
      </c>
      <c r="D3702" s="2" t="s">
        <v>4</v>
      </c>
      <c r="E3702" s="2" t="s">
        <v>633</v>
      </c>
      <c r="F3702" s="2" t="s">
        <v>634</v>
      </c>
      <c r="G3702" s="2" t="s">
        <v>157</v>
      </c>
      <c r="H3702" s="5">
        <v>496.8</v>
      </c>
      <c r="I3702" s="5">
        <v>3282.96</v>
      </c>
    </row>
    <row r="3703" spans="1:9" outlineLevel="1" x14ac:dyDescent="0.25">
      <c r="A3703" s="2" t="s">
        <v>635</v>
      </c>
      <c r="B3703" s="2" t="s">
        <v>56</v>
      </c>
      <c r="C3703" s="2" t="s">
        <v>3</v>
      </c>
      <c r="D3703" s="2" t="s">
        <v>4</v>
      </c>
      <c r="E3703" s="2" t="s">
        <v>633</v>
      </c>
      <c r="F3703" s="2" t="s">
        <v>634</v>
      </c>
      <c r="G3703" s="2" t="s">
        <v>157</v>
      </c>
      <c r="H3703" s="5">
        <v>429.84</v>
      </c>
      <c r="I3703" s="5">
        <v>3712.8</v>
      </c>
    </row>
    <row r="3704" spans="1:9" outlineLevel="1" x14ac:dyDescent="0.25">
      <c r="A3704" s="2" t="s">
        <v>635</v>
      </c>
      <c r="B3704" s="2" t="s">
        <v>56</v>
      </c>
      <c r="C3704" s="2" t="s">
        <v>3</v>
      </c>
      <c r="D3704" s="2" t="s">
        <v>4</v>
      </c>
      <c r="E3704" s="2" t="s">
        <v>633</v>
      </c>
      <c r="F3704" s="2" t="s">
        <v>634</v>
      </c>
      <c r="G3704" s="2" t="s">
        <v>157</v>
      </c>
      <c r="H3704" s="5">
        <v>496.8</v>
      </c>
      <c r="I3704" s="5">
        <v>4209.6000000000004</v>
      </c>
    </row>
    <row r="3705" spans="1:9" outlineLevel="1" x14ac:dyDescent="0.25">
      <c r="A3705" s="2" t="s">
        <v>635</v>
      </c>
      <c r="B3705" s="2" t="s">
        <v>56</v>
      </c>
      <c r="C3705" s="2" t="s">
        <v>3</v>
      </c>
      <c r="D3705" s="2" t="s">
        <v>4</v>
      </c>
      <c r="E3705" s="2" t="s">
        <v>633</v>
      </c>
      <c r="F3705" s="2" t="s">
        <v>634</v>
      </c>
      <c r="G3705" s="2" t="s">
        <v>157</v>
      </c>
      <c r="H3705" s="5">
        <v>429.84</v>
      </c>
      <c r="I3705" s="5">
        <v>4639.4400000000005</v>
      </c>
    </row>
    <row r="3706" spans="1:9" outlineLevel="1" x14ac:dyDescent="0.25">
      <c r="A3706" s="2" t="s">
        <v>635</v>
      </c>
      <c r="B3706" s="2" t="s">
        <v>66</v>
      </c>
      <c r="C3706" s="2" t="s">
        <v>3</v>
      </c>
      <c r="D3706" s="2" t="s">
        <v>4</v>
      </c>
      <c r="E3706" s="2" t="s">
        <v>659</v>
      </c>
      <c r="F3706" s="2" t="s">
        <v>660</v>
      </c>
      <c r="G3706" s="2" t="s">
        <v>157</v>
      </c>
      <c r="H3706" s="5">
        <v>702</v>
      </c>
      <c r="I3706" s="5">
        <v>5341.4400000000005</v>
      </c>
    </row>
    <row r="3707" spans="1:9" outlineLevel="1" x14ac:dyDescent="0.25">
      <c r="A3707" s="2" t="s">
        <v>635</v>
      </c>
      <c r="B3707" s="2" t="s">
        <v>66</v>
      </c>
      <c r="C3707" s="2" t="s">
        <v>3</v>
      </c>
      <c r="D3707" s="2" t="s">
        <v>4</v>
      </c>
      <c r="E3707" s="2" t="s">
        <v>659</v>
      </c>
      <c r="F3707" s="2" t="s">
        <v>660</v>
      </c>
      <c r="G3707" s="2" t="s">
        <v>157</v>
      </c>
      <c r="H3707" s="5">
        <v>918</v>
      </c>
      <c r="I3707" s="5">
        <v>6259.4400000000005</v>
      </c>
    </row>
    <row r="3708" spans="1:9" outlineLevel="1" x14ac:dyDescent="0.25">
      <c r="A3708" s="2" t="s">
        <v>635</v>
      </c>
      <c r="B3708" s="2" t="s">
        <v>66</v>
      </c>
      <c r="C3708" s="2" t="s">
        <v>3</v>
      </c>
      <c r="D3708" s="2" t="s">
        <v>4</v>
      </c>
      <c r="E3708" s="2" t="s">
        <v>659</v>
      </c>
      <c r="F3708" s="2" t="s">
        <v>660</v>
      </c>
      <c r="G3708" s="2" t="s">
        <v>157</v>
      </c>
      <c r="H3708" s="5">
        <v>702</v>
      </c>
      <c r="I3708" s="5">
        <v>6961.4400000000005</v>
      </c>
    </row>
    <row r="3709" spans="1:9" outlineLevel="1" x14ac:dyDescent="0.25">
      <c r="A3709" s="2" t="s">
        <v>635</v>
      </c>
      <c r="B3709" s="2" t="s">
        <v>66</v>
      </c>
      <c r="C3709" s="2" t="s">
        <v>3</v>
      </c>
      <c r="D3709" s="2" t="s">
        <v>4</v>
      </c>
      <c r="E3709" s="2" t="s">
        <v>659</v>
      </c>
      <c r="F3709" s="2" t="s">
        <v>660</v>
      </c>
      <c r="G3709" s="2" t="s">
        <v>157</v>
      </c>
      <c r="H3709" s="5">
        <v>702</v>
      </c>
      <c r="I3709" s="5">
        <v>7663.4400000000005</v>
      </c>
    </row>
    <row r="3710" spans="1:9" outlineLevel="1" x14ac:dyDescent="0.25">
      <c r="A3710" s="2" t="s">
        <v>635</v>
      </c>
      <c r="B3710" s="2" t="s">
        <v>90</v>
      </c>
      <c r="C3710" s="2" t="s">
        <v>3</v>
      </c>
      <c r="D3710" s="2" t="s">
        <v>4</v>
      </c>
      <c r="E3710" s="2" t="s">
        <v>659</v>
      </c>
      <c r="F3710" s="2" t="s">
        <v>660</v>
      </c>
      <c r="G3710" s="2" t="s">
        <v>157</v>
      </c>
      <c r="H3710" s="5">
        <v>148.44</v>
      </c>
      <c r="I3710" s="5">
        <v>7811.88</v>
      </c>
    </row>
    <row r="3711" spans="1:9" outlineLevel="1" x14ac:dyDescent="0.25">
      <c r="A3711" s="2" t="s">
        <v>635</v>
      </c>
      <c r="B3711" s="2" t="s">
        <v>90</v>
      </c>
      <c r="C3711" s="2" t="s">
        <v>3</v>
      </c>
      <c r="D3711" s="2" t="s">
        <v>4</v>
      </c>
      <c r="E3711" s="2" t="s">
        <v>659</v>
      </c>
      <c r="F3711" s="2" t="s">
        <v>660</v>
      </c>
      <c r="G3711" s="2" t="s">
        <v>157</v>
      </c>
      <c r="H3711" s="5">
        <v>358.98</v>
      </c>
      <c r="I3711" s="5">
        <v>8170.8600000000006</v>
      </c>
    </row>
    <row r="3712" spans="1:9" outlineLevel="1" x14ac:dyDescent="0.25">
      <c r="A3712" s="2" t="s">
        <v>635</v>
      </c>
      <c r="B3712" s="2" t="s">
        <v>90</v>
      </c>
      <c r="C3712" s="2" t="s">
        <v>3</v>
      </c>
      <c r="D3712" s="2" t="s">
        <v>4</v>
      </c>
      <c r="E3712" s="2" t="s">
        <v>659</v>
      </c>
      <c r="F3712" s="2" t="s">
        <v>660</v>
      </c>
      <c r="G3712" s="2" t="s">
        <v>157</v>
      </c>
      <c r="H3712" s="5">
        <v>277.99</v>
      </c>
      <c r="I3712" s="5">
        <v>8448.85</v>
      </c>
    </row>
    <row r="3713" spans="1:9" outlineLevel="1" x14ac:dyDescent="0.25">
      <c r="A3713" s="2" t="s">
        <v>635</v>
      </c>
      <c r="B3713" s="2" t="s">
        <v>90</v>
      </c>
      <c r="C3713" s="2" t="s">
        <v>3</v>
      </c>
      <c r="D3713" s="2" t="s">
        <v>4</v>
      </c>
      <c r="E3713" s="2" t="s">
        <v>659</v>
      </c>
      <c r="F3713" s="2" t="s">
        <v>660</v>
      </c>
      <c r="G3713" s="2" t="s">
        <v>157</v>
      </c>
      <c r="H3713" s="5">
        <v>193.43</v>
      </c>
      <c r="I3713" s="5">
        <v>8642.2800000000007</v>
      </c>
    </row>
    <row r="3714" spans="1:9" outlineLevel="1" x14ac:dyDescent="0.25">
      <c r="A3714" s="2" t="s">
        <v>635</v>
      </c>
      <c r="B3714" s="2" t="s">
        <v>90</v>
      </c>
      <c r="C3714" s="2" t="s">
        <v>3</v>
      </c>
      <c r="D3714" s="2" t="s">
        <v>4</v>
      </c>
      <c r="E3714" s="2" t="s">
        <v>659</v>
      </c>
      <c r="F3714" s="2" t="s">
        <v>660</v>
      </c>
      <c r="G3714" s="2" t="s">
        <v>157</v>
      </c>
      <c r="H3714" s="5">
        <v>210.54</v>
      </c>
      <c r="I3714" s="5">
        <v>8852.8200000000015</v>
      </c>
    </row>
    <row r="3715" spans="1:9" outlineLevel="1" x14ac:dyDescent="0.25">
      <c r="A3715" s="2" t="s">
        <v>635</v>
      </c>
      <c r="B3715" s="2" t="s">
        <v>90</v>
      </c>
      <c r="C3715" s="2" t="s">
        <v>3</v>
      </c>
      <c r="D3715" s="2" t="s">
        <v>4</v>
      </c>
      <c r="E3715" s="2" t="s">
        <v>659</v>
      </c>
      <c r="F3715" s="2" t="s">
        <v>660</v>
      </c>
      <c r="G3715" s="2" t="s">
        <v>157</v>
      </c>
      <c r="H3715" s="5">
        <v>358.98</v>
      </c>
      <c r="I3715" s="5">
        <v>9211.8000000000011</v>
      </c>
    </row>
    <row r="3716" spans="1:9" outlineLevel="1" x14ac:dyDescent="0.25">
      <c r="A3716" s="2" t="s">
        <v>635</v>
      </c>
      <c r="B3716" s="2" t="s">
        <v>98</v>
      </c>
      <c r="C3716" s="2" t="s">
        <v>603</v>
      </c>
      <c r="D3716" s="2" t="s">
        <v>4</v>
      </c>
      <c r="E3716" s="2" t="s">
        <v>659</v>
      </c>
      <c r="F3716" s="2" t="s">
        <v>660</v>
      </c>
      <c r="G3716" s="2" t="s">
        <v>157</v>
      </c>
      <c r="H3716" s="5">
        <v>-369.76</v>
      </c>
      <c r="I3716" s="5">
        <v>8842.0400000000009</v>
      </c>
    </row>
    <row r="3717" spans="1:9" outlineLevel="1" x14ac:dyDescent="0.25">
      <c r="A3717" s="2" t="s">
        <v>635</v>
      </c>
      <c r="B3717" s="2" t="s">
        <v>101</v>
      </c>
      <c r="C3717" s="2" t="s">
        <v>603</v>
      </c>
      <c r="D3717" s="2" t="s">
        <v>4</v>
      </c>
      <c r="E3717" s="2" t="s">
        <v>659</v>
      </c>
      <c r="F3717" s="2" t="s">
        <v>660</v>
      </c>
      <c r="G3717" s="2" t="s">
        <v>157</v>
      </c>
      <c r="H3717" s="5">
        <v>-140.37</v>
      </c>
      <c r="I3717" s="5">
        <v>8701.67</v>
      </c>
    </row>
    <row r="3718" spans="1:9" outlineLevel="1" x14ac:dyDescent="0.25">
      <c r="A3718" s="2" t="s">
        <v>635</v>
      </c>
      <c r="B3718" s="2" t="s">
        <v>697</v>
      </c>
      <c r="C3718" s="2" t="s">
        <v>3</v>
      </c>
      <c r="D3718" s="2" t="s">
        <v>4</v>
      </c>
      <c r="E3718" s="2" t="s">
        <v>659</v>
      </c>
      <c r="F3718" s="2" t="s">
        <v>660</v>
      </c>
      <c r="G3718" s="2" t="s">
        <v>157</v>
      </c>
      <c r="H3718" s="5">
        <v>76.2</v>
      </c>
      <c r="I3718" s="5">
        <v>8777.8700000000008</v>
      </c>
    </row>
    <row r="3719" spans="1:9" outlineLevel="1" x14ac:dyDescent="0.25">
      <c r="A3719" s="2" t="s">
        <v>635</v>
      </c>
      <c r="B3719" s="2" t="s">
        <v>697</v>
      </c>
      <c r="C3719" s="2" t="s">
        <v>3</v>
      </c>
      <c r="D3719" s="2" t="s">
        <v>4</v>
      </c>
      <c r="E3719" s="2" t="s">
        <v>659</v>
      </c>
      <c r="F3719" s="2" t="s">
        <v>660</v>
      </c>
      <c r="G3719" s="2" t="s">
        <v>157</v>
      </c>
      <c r="H3719" s="5">
        <v>76.2</v>
      </c>
      <c r="I3719" s="5">
        <v>8854.0700000000015</v>
      </c>
    </row>
    <row r="3720" spans="1:9" outlineLevel="1" x14ac:dyDescent="0.25">
      <c r="A3720" s="2" t="s">
        <v>635</v>
      </c>
      <c r="B3720" s="2" t="s">
        <v>697</v>
      </c>
      <c r="C3720" s="2" t="s">
        <v>3</v>
      </c>
      <c r="D3720" s="2" t="s">
        <v>4</v>
      </c>
      <c r="E3720" s="2" t="s">
        <v>699</v>
      </c>
      <c r="F3720" s="2" t="s">
        <v>700</v>
      </c>
      <c r="G3720" s="2" t="s">
        <v>157</v>
      </c>
      <c r="H3720" s="5">
        <v>112.99</v>
      </c>
      <c r="I3720" s="5">
        <v>8967.0600000000013</v>
      </c>
    </row>
    <row r="3721" spans="1:9" outlineLevel="1" x14ac:dyDescent="0.25">
      <c r="A3721" s="2" t="s">
        <v>635</v>
      </c>
      <c r="B3721" s="2" t="s">
        <v>697</v>
      </c>
      <c r="C3721" s="2" t="s">
        <v>3</v>
      </c>
      <c r="D3721" s="2" t="s">
        <v>4</v>
      </c>
      <c r="E3721" s="2" t="s">
        <v>699</v>
      </c>
      <c r="F3721" s="2" t="s">
        <v>700</v>
      </c>
      <c r="G3721" s="2" t="s">
        <v>157</v>
      </c>
      <c r="H3721" s="5">
        <v>112.99</v>
      </c>
      <c r="I3721" s="5">
        <v>9080.0500000000011</v>
      </c>
    </row>
    <row r="3722" spans="1:9" outlineLevel="1" x14ac:dyDescent="0.25">
      <c r="A3722" s="2" t="s">
        <v>635</v>
      </c>
      <c r="B3722" s="2" t="s">
        <v>115</v>
      </c>
      <c r="C3722" s="2" t="s">
        <v>3</v>
      </c>
      <c r="D3722" s="2" t="s">
        <v>4</v>
      </c>
      <c r="E3722" s="2" t="s">
        <v>711</v>
      </c>
      <c r="F3722" s="2" t="s">
        <v>712</v>
      </c>
      <c r="G3722" s="2" t="s">
        <v>157</v>
      </c>
      <c r="H3722" s="5">
        <v>194.94</v>
      </c>
      <c r="I3722" s="5">
        <v>9274.9900000000016</v>
      </c>
    </row>
    <row r="3723" spans="1:9" outlineLevel="1" x14ac:dyDescent="0.25">
      <c r="A3723" s="2" t="s">
        <v>635</v>
      </c>
      <c r="B3723" s="2" t="s">
        <v>118</v>
      </c>
      <c r="C3723" s="2" t="s">
        <v>3</v>
      </c>
      <c r="D3723" s="2" t="s">
        <v>4</v>
      </c>
      <c r="E3723" s="2" t="s">
        <v>711</v>
      </c>
      <c r="F3723" s="2" t="s">
        <v>712</v>
      </c>
      <c r="G3723" s="2" t="s">
        <v>157</v>
      </c>
      <c r="H3723" s="5">
        <v>463.74</v>
      </c>
      <c r="I3723" s="5">
        <v>9738.7300000000014</v>
      </c>
    </row>
    <row r="3724" spans="1:9" outlineLevel="1" x14ac:dyDescent="0.25">
      <c r="A3724" s="2" t="s">
        <v>635</v>
      </c>
      <c r="B3724" s="2" t="s">
        <v>118</v>
      </c>
      <c r="C3724" s="2" t="s">
        <v>3</v>
      </c>
      <c r="D3724" s="2" t="s">
        <v>4</v>
      </c>
      <c r="E3724" s="2" t="s">
        <v>711</v>
      </c>
      <c r="F3724" s="2" t="s">
        <v>712</v>
      </c>
      <c r="G3724" s="2" t="s">
        <v>157</v>
      </c>
      <c r="H3724" s="5">
        <v>100</v>
      </c>
      <c r="I3724" s="5">
        <v>9838.7300000000014</v>
      </c>
    </row>
    <row r="3725" spans="1:9" outlineLevel="1" x14ac:dyDescent="0.25">
      <c r="A3725" s="2" t="s">
        <v>635</v>
      </c>
      <c r="B3725" s="2" t="s">
        <v>768</v>
      </c>
      <c r="C3725" s="2" t="s">
        <v>3</v>
      </c>
      <c r="D3725" s="2" t="s">
        <v>4</v>
      </c>
      <c r="E3725" s="2" t="s">
        <v>769</v>
      </c>
      <c r="F3725" s="2" t="s">
        <v>770</v>
      </c>
      <c r="G3725" s="2" t="s">
        <v>157</v>
      </c>
      <c r="H3725" s="5">
        <v>24.99</v>
      </c>
      <c r="I3725" s="5">
        <v>9863.7200000000012</v>
      </c>
    </row>
    <row r="3726" spans="1:9" outlineLevel="1" x14ac:dyDescent="0.25">
      <c r="A3726" s="2" t="s">
        <v>635</v>
      </c>
      <c r="B3726" s="2" t="s">
        <v>768</v>
      </c>
      <c r="C3726" s="2" t="s">
        <v>3</v>
      </c>
      <c r="D3726" s="2" t="s">
        <v>4</v>
      </c>
      <c r="E3726" s="2" t="s">
        <v>769</v>
      </c>
      <c r="F3726" s="2" t="s">
        <v>770</v>
      </c>
      <c r="G3726" s="2" t="s">
        <v>157</v>
      </c>
      <c r="H3726" s="5">
        <v>5.6</v>
      </c>
      <c r="I3726" s="5">
        <v>9869.3200000000015</v>
      </c>
    </row>
    <row r="3727" spans="1:9" outlineLevel="1" x14ac:dyDescent="0.25">
      <c r="A3727" s="2" t="s">
        <v>635</v>
      </c>
      <c r="B3727" s="2" t="s">
        <v>791</v>
      </c>
      <c r="C3727" s="2" t="s">
        <v>3</v>
      </c>
      <c r="D3727" s="2" t="s">
        <v>4</v>
      </c>
      <c r="E3727" s="2" t="s">
        <v>792</v>
      </c>
      <c r="F3727" s="2" t="s">
        <v>793</v>
      </c>
      <c r="G3727" s="2" t="s">
        <v>157</v>
      </c>
      <c r="H3727" s="5">
        <v>351.5</v>
      </c>
      <c r="I3727" s="5">
        <v>10220.820000000002</v>
      </c>
    </row>
    <row r="3728" spans="1:9" outlineLevel="1" x14ac:dyDescent="0.25">
      <c r="A3728" s="2" t="s">
        <v>635</v>
      </c>
      <c r="B3728" s="2" t="s">
        <v>791</v>
      </c>
      <c r="C3728" s="2" t="s">
        <v>3</v>
      </c>
      <c r="D3728" s="2" t="s">
        <v>4</v>
      </c>
      <c r="E3728" s="2" t="s">
        <v>794</v>
      </c>
      <c r="F3728" s="2" t="s">
        <v>795</v>
      </c>
      <c r="G3728" s="2" t="s">
        <v>157</v>
      </c>
      <c r="H3728" s="5">
        <v>198.9</v>
      </c>
      <c r="I3728" s="5">
        <v>10419.720000000001</v>
      </c>
    </row>
    <row r="3729" spans="1:9" outlineLevel="1" x14ac:dyDescent="0.25">
      <c r="A3729" s="2" t="s">
        <v>635</v>
      </c>
      <c r="B3729" s="2" t="s">
        <v>791</v>
      </c>
      <c r="C3729" s="2" t="s">
        <v>3</v>
      </c>
      <c r="D3729" s="2" t="s">
        <v>4</v>
      </c>
      <c r="E3729" s="2" t="s">
        <v>792</v>
      </c>
      <c r="F3729" s="2" t="s">
        <v>793</v>
      </c>
      <c r="G3729" s="2" t="s">
        <v>157</v>
      </c>
      <c r="H3729" s="5">
        <v>324.5</v>
      </c>
      <c r="I3729" s="5">
        <v>10744.220000000001</v>
      </c>
    </row>
    <row r="3730" spans="1:9" outlineLevel="1" x14ac:dyDescent="0.25">
      <c r="A3730" s="2" t="s">
        <v>635</v>
      </c>
      <c r="B3730" s="2" t="s">
        <v>791</v>
      </c>
      <c r="C3730" s="2" t="s">
        <v>3</v>
      </c>
      <c r="D3730" s="2" t="s">
        <v>4</v>
      </c>
      <c r="E3730" s="2" t="s">
        <v>792</v>
      </c>
      <c r="F3730" s="2" t="s">
        <v>796</v>
      </c>
      <c r="G3730" s="2" t="s">
        <v>157</v>
      </c>
      <c r="H3730" s="5">
        <v>32.08</v>
      </c>
      <c r="I3730" s="5">
        <v>10776.300000000001</v>
      </c>
    </row>
    <row r="3731" spans="1:9" outlineLevel="1" x14ac:dyDescent="0.25">
      <c r="A3731" s="2" t="s">
        <v>635</v>
      </c>
      <c r="B3731" s="2" t="s">
        <v>791</v>
      </c>
      <c r="C3731" s="2" t="s">
        <v>3</v>
      </c>
      <c r="D3731" s="2" t="s">
        <v>4</v>
      </c>
      <c r="E3731" s="2" t="s">
        <v>794</v>
      </c>
      <c r="F3731" s="2" t="s">
        <v>795</v>
      </c>
      <c r="G3731" s="2" t="s">
        <v>157</v>
      </c>
      <c r="H3731" s="5">
        <v>198.9</v>
      </c>
      <c r="I3731" s="5">
        <v>10975.2</v>
      </c>
    </row>
    <row r="3732" spans="1:9" outlineLevel="1" x14ac:dyDescent="0.25">
      <c r="A3732" s="2" t="s">
        <v>635</v>
      </c>
      <c r="B3732" s="2" t="s">
        <v>799</v>
      </c>
      <c r="C3732" s="2" t="s">
        <v>3</v>
      </c>
      <c r="D3732" s="2" t="s">
        <v>4</v>
      </c>
      <c r="E3732" s="2" t="s">
        <v>800</v>
      </c>
      <c r="F3732" s="2" t="s">
        <v>801</v>
      </c>
      <c r="G3732" s="2" t="s">
        <v>157</v>
      </c>
      <c r="H3732" s="5">
        <v>4.8899999999999997</v>
      </c>
      <c r="I3732" s="5">
        <v>10980.09</v>
      </c>
    </row>
    <row r="3733" spans="1:9" outlineLevel="1" x14ac:dyDescent="0.25">
      <c r="A3733" s="2" t="s">
        <v>635</v>
      </c>
      <c r="B3733" s="2" t="s">
        <v>799</v>
      </c>
      <c r="C3733" s="2" t="s">
        <v>3</v>
      </c>
      <c r="D3733" s="2" t="s">
        <v>4</v>
      </c>
      <c r="E3733" s="2" t="s">
        <v>802</v>
      </c>
      <c r="F3733" s="2" t="s">
        <v>803</v>
      </c>
      <c r="G3733" s="2" t="s">
        <v>157</v>
      </c>
      <c r="H3733" s="5">
        <v>486.22</v>
      </c>
      <c r="I3733" s="5">
        <v>11466.31</v>
      </c>
    </row>
    <row r="3734" spans="1:9" outlineLevel="1" x14ac:dyDescent="0.25">
      <c r="A3734" s="2" t="s">
        <v>635</v>
      </c>
      <c r="B3734" s="2" t="s">
        <v>799</v>
      </c>
      <c r="C3734" s="2" t="s">
        <v>3</v>
      </c>
      <c r="D3734" s="2" t="s">
        <v>4</v>
      </c>
      <c r="E3734" s="2" t="s">
        <v>802</v>
      </c>
      <c r="F3734" s="2" t="s">
        <v>803</v>
      </c>
      <c r="G3734" s="2" t="s">
        <v>157</v>
      </c>
      <c r="H3734" s="5">
        <v>255.43</v>
      </c>
      <c r="I3734" s="5">
        <v>11721.74</v>
      </c>
    </row>
    <row r="3735" spans="1:9" outlineLevel="1" x14ac:dyDescent="0.25">
      <c r="A3735" s="2" t="s">
        <v>635</v>
      </c>
      <c r="B3735" s="2" t="s">
        <v>818</v>
      </c>
      <c r="C3735" s="2" t="s">
        <v>3</v>
      </c>
      <c r="D3735" s="2" t="s">
        <v>4</v>
      </c>
      <c r="E3735" s="2" t="s">
        <v>659</v>
      </c>
      <c r="F3735" s="2" t="s">
        <v>660</v>
      </c>
      <c r="G3735" s="2" t="s">
        <v>157</v>
      </c>
      <c r="H3735" s="5">
        <v>237.6</v>
      </c>
      <c r="I3735" s="5">
        <v>11959.34</v>
      </c>
    </row>
    <row r="3736" spans="1:9" outlineLevel="1" x14ac:dyDescent="0.25">
      <c r="A3736" s="2" t="s">
        <v>635</v>
      </c>
      <c r="B3736" s="2" t="s">
        <v>818</v>
      </c>
      <c r="C3736" s="2" t="s">
        <v>3</v>
      </c>
      <c r="D3736" s="2" t="s">
        <v>4</v>
      </c>
      <c r="E3736" s="2" t="s">
        <v>699</v>
      </c>
      <c r="F3736" s="2" t="s">
        <v>700</v>
      </c>
      <c r="G3736" s="2" t="s">
        <v>157</v>
      </c>
      <c r="H3736" s="5">
        <v>135.59</v>
      </c>
      <c r="I3736" s="5">
        <v>12094.93</v>
      </c>
    </row>
    <row r="3737" spans="1:9" outlineLevel="1" x14ac:dyDescent="0.25">
      <c r="A3737" s="2" t="s">
        <v>635</v>
      </c>
      <c r="B3737" s="2" t="s">
        <v>818</v>
      </c>
      <c r="C3737" s="2" t="s">
        <v>3</v>
      </c>
      <c r="D3737" s="2" t="s">
        <v>4</v>
      </c>
      <c r="E3737" s="2" t="s">
        <v>823</v>
      </c>
      <c r="F3737" s="2" t="s">
        <v>824</v>
      </c>
      <c r="G3737" s="2" t="s">
        <v>157</v>
      </c>
      <c r="H3737" s="5">
        <v>820.61</v>
      </c>
      <c r="I3737" s="5">
        <v>12915.54</v>
      </c>
    </row>
    <row r="3738" spans="1:9" outlineLevel="1" x14ac:dyDescent="0.25">
      <c r="A3738" s="2" t="s">
        <v>635</v>
      </c>
      <c r="B3738" s="2" t="s">
        <v>825</v>
      </c>
      <c r="C3738" s="2" t="s">
        <v>3</v>
      </c>
      <c r="D3738" s="2" t="s">
        <v>4</v>
      </c>
      <c r="E3738" s="2" t="s">
        <v>800</v>
      </c>
      <c r="F3738" s="2" t="s">
        <v>801</v>
      </c>
      <c r="G3738" s="2" t="s">
        <v>157</v>
      </c>
      <c r="H3738" s="5">
        <v>10</v>
      </c>
      <c r="I3738" s="5">
        <v>12925.54</v>
      </c>
    </row>
    <row r="3739" spans="1:9" outlineLevel="1" x14ac:dyDescent="0.25">
      <c r="A3739" s="2" t="s">
        <v>635</v>
      </c>
      <c r="B3739" s="2" t="s">
        <v>825</v>
      </c>
      <c r="C3739" s="2" t="s">
        <v>3</v>
      </c>
      <c r="D3739" s="2" t="s">
        <v>4</v>
      </c>
      <c r="E3739" s="2" t="s">
        <v>800</v>
      </c>
      <c r="F3739" s="2" t="s">
        <v>801</v>
      </c>
      <c r="G3739" s="2" t="s">
        <v>157</v>
      </c>
      <c r="H3739" s="5">
        <v>234</v>
      </c>
      <c r="I3739" s="5">
        <v>13159.54</v>
      </c>
    </row>
    <row r="3740" spans="1:9" outlineLevel="1" x14ac:dyDescent="0.25">
      <c r="A3740" s="2" t="s">
        <v>635</v>
      </c>
      <c r="B3740" s="2" t="s">
        <v>9</v>
      </c>
      <c r="C3740" s="2" t="s">
        <v>3</v>
      </c>
      <c r="D3740" s="2" t="s">
        <v>4</v>
      </c>
      <c r="E3740" s="2" t="s">
        <v>633</v>
      </c>
      <c r="F3740" s="2" t="s">
        <v>634</v>
      </c>
      <c r="G3740" s="2" t="s">
        <v>157</v>
      </c>
      <c r="H3740" s="5">
        <v>702.4</v>
      </c>
      <c r="I3740" s="5">
        <v>13861.94</v>
      </c>
    </row>
    <row r="3741" spans="1:9" outlineLevel="1" x14ac:dyDescent="0.25">
      <c r="A3741" s="2" t="s">
        <v>635</v>
      </c>
      <c r="B3741" s="2" t="s">
        <v>833</v>
      </c>
      <c r="C3741" s="2" t="s">
        <v>3</v>
      </c>
      <c r="D3741" s="2" t="s">
        <v>4</v>
      </c>
      <c r="E3741" s="2" t="s">
        <v>633</v>
      </c>
      <c r="F3741" s="2" t="s">
        <v>634</v>
      </c>
      <c r="G3741" s="2" t="s">
        <v>157</v>
      </c>
      <c r="H3741" s="5">
        <v>650.63</v>
      </c>
      <c r="I3741" s="5">
        <v>14512.57</v>
      </c>
    </row>
    <row r="3742" spans="1:9" outlineLevel="1" x14ac:dyDescent="0.25">
      <c r="A3742" s="2" t="s">
        <v>635</v>
      </c>
      <c r="B3742" s="2" t="s">
        <v>833</v>
      </c>
      <c r="C3742" s="2" t="s">
        <v>3</v>
      </c>
      <c r="D3742" s="2" t="s">
        <v>4</v>
      </c>
      <c r="E3742" s="2" t="s">
        <v>633</v>
      </c>
      <c r="F3742" s="2" t="s">
        <v>634</v>
      </c>
      <c r="G3742" s="2" t="s">
        <v>157</v>
      </c>
      <c r="H3742" s="5">
        <v>650.63</v>
      </c>
      <c r="I3742" s="5">
        <v>15163.199999999999</v>
      </c>
    </row>
    <row r="3743" spans="1:9" outlineLevel="1" x14ac:dyDescent="0.25">
      <c r="A3743" s="2" t="s">
        <v>635</v>
      </c>
      <c r="B3743" s="2" t="s">
        <v>836</v>
      </c>
      <c r="C3743" s="2" t="s">
        <v>3</v>
      </c>
      <c r="D3743" s="2" t="s">
        <v>4</v>
      </c>
      <c r="E3743" s="2" t="s">
        <v>823</v>
      </c>
      <c r="F3743" s="2" t="s">
        <v>837</v>
      </c>
      <c r="G3743" s="2" t="s">
        <v>157</v>
      </c>
      <c r="H3743" s="5">
        <v>486.17</v>
      </c>
      <c r="I3743" s="5">
        <v>15649.369999999999</v>
      </c>
    </row>
    <row r="3744" spans="1:9" outlineLevel="1" x14ac:dyDescent="0.25">
      <c r="A3744" s="2" t="s">
        <v>635</v>
      </c>
      <c r="B3744" s="2" t="s">
        <v>839</v>
      </c>
      <c r="C3744" s="2" t="s">
        <v>3</v>
      </c>
      <c r="D3744" s="2" t="s">
        <v>4</v>
      </c>
      <c r="E3744" s="2" t="s">
        <v>633</v>
      </c>
      <c r="F3744" s="2" t="s">
        <v>634</v>
      </c>
      <c r="G3744" s="2" t="s">
        <v>157</v>
      </c>
      <c r="H3744" s="5">
        <v>654.91</v>
      </c>
      <c r="I3744" s="5">
        <v>16304.279999999999</v>
      </c>
    </row>
    <row r="3745" spans="1:9" outlineLevel="1" x14ac:dyDescent="0.25">
      <c r="A3745" s="2" t="s">
        <v>635</v>
      </c>
      <c r="B3745" s="2" t="s">
        <v>190</v>
      </c>
      <c r="C3745" s="2" t="s">
        <v>3</v>
      </c>
      <c r="D3745" s="2" t="s">
        <v>4</v>
      </c>
      <c r="E3745" s="2" t="s">
        <v>633</v>
      </c>
      <c r="F3745" s="2" t="s">
        <v>634</v>
      </c>
      <c r="G3745" s="2" t="s">
        <v>157</v>
      </c>
      <c r="H3745" s="5">
        <v>646.26</v>
      </c>
      <c r="I3745" s="5">
        <v>16950.539999999997</v>
      </c>
    </row>
    <row r="3746" spans="1:9" outlineLevel="1" x14ac:dyDescent="0.25">
      <c r="A3746" s="2" t="s">
        <v>635</v>
      </c>
      <c r="B3746" s="2" t="s">
        <v>190</v>
      </c>
      <c r="C3746" s="2" t="s">
        <v>3</v>
      </c>
      <c r="D3746" s="2" t="s">
        <v>4</v>
      </c>
      <c r="E3746" s="2" t="s">
        <v>633</v>
      </c>
      <c r="F3746" s="2" t="s">
        <v>634</v>
      </c>
      <c r="G3746" s="2" t="s">
        <v>157</v>
      </c>
      <c r="H3746" s="5">
        <v>646.26</v>
      </c>
      <c r="I3746" s="5">
        <v>17596.799999999996</v>
      </c>
    </row>
    <row r="3747" spans="1:9" outlineLevel="1" x14ac:dyDescent="0.25">
      <c r="A3747" s="2" t="s">
        <v>635</v>
      </c>
      <c r="B3747" s="2" t="s">
        <v>190</v>
      </c>
      <c r="C3747" s="2" t="s">
        <v>3</v>
      </c>
      <c r="D3747" s="2" t="s">
        <v>4</v>
      </c>
      <c r="E3747" s="2" t="s">
        <v>699</v>
      </c>
      <c r="F3747" s="2" t="s">
        <v>700</v>
      </c>
      <c r="G3747" s="2" t="s">
        <v>157</v>
      </c>
      <c r="H3747" s="5">
        <v>193.22</v>
      </c>
      <c r="I3747" s="5">
        <v>17790.019999999997</v>
      </c>
    </row>
    <row r="3748" spans="1:9" outlineLevel="1" x14ac:dyDescent="0.25">
      <c r="A3748" s="2" t="s">
        <v>635</v>
      </c>
      <c r="B3748" s="2" t="s">
        <v>190</v>
      </c>
      <c r="C3748" s="2" t="s">
        <v>3</v>
      </c>
      <c r="D3748" s="2" t="s">
        <v>4</v>
      </c>
      <c r="E3748" s="2" t="s">
        <v>699</v>
      </c>
      <c r="F3748" s="2" t="s">
        <v>700</v>
      </c>
      <c r="G3748" s="2" t="s">
        <v>157</v>
      </c>
      <c r="H3748" s="5">
        <v>193.22</v>
      </c>
      <c r="I3748" s="5">
        <v>17983.239999999998</v>
      </c>
    </row>
    <row r="3749" spans="1:9" outlineLevel="1" x14ac:dyDescent="0.25">
      <c r="A3749" s="2" t="s">
        <v>635</v>
      </c>
      <c r="B3749" s="2" t="s">
        <v>190</v>
      </c>
      <c r="C3749" s="2" t="s">
        <v>3</v>
      </c>
      <c r="D3749" s="2" t="s">
        <v>4</v>
      </c>
      <c r="E3749" s="2" t="s">
        <v>699</v>
      </c>
      <c r="F3749" s="2" t="s">
        <v>700</v>
      </c>
      <c r="G3749" s="2" t="s">
        <v>157</v>
      </c>
      <c r="H3749" s="5">
        <v>193.22</v>
      </c>
      <c r="I3749" s="5">
        <v>18176.46</v>
      </c>
    </row>
    <row r="3750" spans="1:9" outlineLevel="1" x14ac:dyDescent="0.25">
      <c r="A3750" s="2" t="s">
        <v>635</v>
      </c>
      <c r="B3750" s="2" t="s">
        <v>849</v>
      </c>
      <c r="C3750" s="2" t="s">
        <v>3</v>
      </c>
      <c r="D3750" s="2" t="s">
        <v>4</v>
      </c>
      <c r="E3750" s="2" t="s">
        <v>633</v>
      </c>
      <c r="F3750" s="2" t="s">
        <v>634</v>
      </c>
      <c r="G3750" s="2" t="s">
        <v>157</v>
      </c>
      <c r="H3750" s="5">
        <v>320.98</v>
      </c>
      <c r="I3750" s="5">
        <v>18497.439999999999</v>
      </c>
    </row>
    <row r="3751" spans="1:9" outlineLevel="1" x14ac:dyDescent="0.25">
      <c r="A3751" s="2" t="s">
        <v>635</v>
      </c>
      <c r="B3751" s="2" t="s">
        <v>856</v>
      </c>
      <c r="C3751" s="2" t="s">
        <v>3</v>
      </c>
      <c r="D3751" s="2" t="s">
        <v>4</v>
      </c>
      <c r="E3751" s="2" t="s">
        <v>823</v>
      </c>
      <c r="F3751" s="2" t="s">
        <v>857</v>
      </c>
      <c r="G3751" s="2" t="s">
        <v>157</v>
      </c>
      <c r="H3751" s="5">
        <v>499.52</v>
      </c>
      <c r="I3751" s="5">
        <v>18996.96</v>
      </c>
    </row>
    <row r="3752" spans="1:9" outlineLevel="1" x14ac:dyDescent="0.25">
      <c r="A3752" s="2" t="s">
        <v>635</v>
      </c>
      <c r="B3752" s="2" t="s">
        <v>10</v>
      </c>
      <c r="C3752" s="2" t="s">
        <v>3</v>
      </c>
      <c r="D3752" s="2" t="s">
        <v>4</v>
      </c>
      <c r="E3752" s="2" t="s">
        <v>711</v>
      </c>
      <c r="F3752" s="2" t="s">
        <v>712</v>
      </c>
      <c r="G3752" s="2" t="s">
        <v>157</v>
      </c>
      <c r="H3752" s="5">
        <v>231.87</v>
      </c>
      <c r="I3752" s="5">
        <v>19228.829999999998</v>
      </c>
    </row>
    <row r="3753" spans="1:9" outlineLevel="1" x14ac:dyDescent="0.25">
      <c r="A3753" s="2" t="s">
        <v>635</v>
      </c>
      <c r="B3753" s="2" t="s">
        <v>10</v>
      </c>
      <c r="C3753" s="2" t="s">
        <v>3</v>
      </c>
      <c r="D3753" s="2" t="s">
        <v>4</v>
      </c>
      <c r="E3753" s="2" t="s">
        <v>711</v>
      </c>
      <c r="F3753" s="2" t="s">
        <v>712</v>
      </c>
      <c r="G3753" s="2" t="s">
        <v>157</v>
      </c>
      <c r="H3753" s="5">
        <v>235.06</v>
      </c>
      <c r="I3753" s="5">
        <v>19463.89</v>
      </c>
    </row>
    <row r="3754" spans="1:9" outlineLevel="1" x14ac:dyDescent="0.25">
      <c r="A3754" s="2" t="s">
        <v>635</v>
      </c>
      <c r="B3754" s="2" t="s">
        <v>208</v>
      </c>
      <c r="C3754" s="2" t="s">
        <v>3</v>
      </c>
      <c r="D3754" s="2" t="s">
        <v>4</v>
      </c>
      <c r="E3754" s="2" t="s">
        <v>711</v>
      </c>
      <c r="F3754" s="2" t="s">
        <v>712</v>
      </c>
      <c r="G3754" s="2" t="s">
        <v>157</v>
      </c>
      <c r="H3754" s="5">
        <v>77.290000000000006</v>
      </c>
      <c r="I3754" s="5">
        <v>19541.18</v>
      </c>
    </row>
    <row r="3755" spans="1:9" outlineLevel="1" x14ac:dyDescent="0.25">
      <c r="A3755" s="2" t="s">
        <v>635</v>
      </c>
      <c r="B3755" s="2" t="s">
        <v>208</v>
      </c>
      <c r="C3755" s="2" t="s">
        <v>3</v>
      </c>
      <c r="D3755" s="2" t="s">
        <v>4</v>
      </c>
      <c r="E3755" s="2" t="s">
        <v>711</v>
      </c>
      <c r="F3755" s="2" t="s">
        <v>712</v>
      </c>
      <c r="G3755" s="2" t="s">
        <v>157</v>
      </c>
      <c r="H3755" s="5">
        <v>154.58000000000001</v>
      </c>
      <c r="I3755" s="5">
        <v>19695.760000000002</v>
      </c>
    </row>
    <row r="3756" spans="1:9" outlineLevel="1" x14ac:dyDescent="0.25">
      <c r="A3756" s="2" t="s">
        <v>635</v>
      </c>
      <c r="B3756" s="2" t="s">
        <v>208</v>
      </c>
      <c r="C3756" s="2" t="s">
        <v>3</v>
      </c>
      <c r="D3756" s="2" t="s">
        <v>4</v>
      </c>
      <c r="E3756" s="2" t="s">
        <v>711</v>
      </c>
      <c r="F3756" s="2" t="s">
        <v>712</v>
      </c>
      <c r="G3756" s="2" t="s">
        <v>157</v>
      </c>
      <c r="H3756" s="5">
        <v>154.58000000000001</v>
      </c>
      <c r="I3756" s="5">
        <v>19850.340000000004</v>
      </c>
    </row>
    <row r="3757" spans="1:9" outlineLevel="1" x14ac:dyDescent="0.25">
      <c r="A3757" s="2" t="s">
        <v>635</v>
      </c>
      <c r="B3757" s="2" t="s">
        <v>208</v>
      </c>
      <c r="C3757" s="2" t="s">
        <v>3</v>
      </c>
      <c r="D3757" s="2" t="s">
        <v>4</v>
      </c>
      <c r="E3757" s="2" t="s">
        <v>711</v>
      </c>
      <c r="F3757" s="2" t="s">
        <v>712</v>
      </c>
      <c r="G3757" s="2" t="s">
        <v>157</v>
      </c>
      <c r="H3757" s="5">
        <v>77.290000000000006</v>
      </c>
      <c r="I3757" s="5">
        <v>19927.630000000005</v>
      </c>
    </row>
    <row r="3758" spans="1:9" outlineLevel="1" x14ac:dyDescent="0.25">
      <c r="A3758" s="2" t="s">
        <v>635</v>
      </c>
      <c r="B3758" s="2" t="s">
        <v>875</v>
      </c>
      <c r="C3758" s="2" t="s">
        <v>3</v>
      </c>
      <c r="D3758" s="2" t="s">
        <v>4</v>
      </c>
      <c r="E3758" s="2" t="s">
        <v>876</v>
      </c>
      <c r="F3758" s="2" t="s">
        <v>877</v>
      </c>
      <c r="G3758" s="2" t="s">
        <v>157</v>
      </c>
      <c r="H3758" s="5">
        <v>243.71</v>
      </c>
      <c r="I3758" s="5">
        <v>20171.340000000004</v>
      </c>
    </row>
    <row r="3759" spans="1:9" outlineLevel="1" x14ac:dyDescent="0.25">
      <c r="A3759" s="2" t="s">
        <v>635</v>
      </c>
      <c r="B3759" s="2" t="s">
        <v>210</v>
      </c>
      <c r="C3759" s="2" t="s">
        <v>3</v>
      </c>
      <c r="D3759" s="2" t="s">
        <v>4</v>
      </c>
      <c r="E3759" s="2" t="s">
        <v>885</v>
      </c>
      <c r="F3759" s="2" t="s">
        <v>886</v>
      </c>
      <c r="G3759" s="2" t="s">
        <v>157</v>
      </c>
      <c r="H3759" s="5">
        <v>408.82</v>
      </c>
      <c r="I3759" s="5">
        <v>20580.160000000003</v>
      </c>
    </row>
    <row r="3760" spans="1:9" outlineLevel="1" x14ac:dyDescent="0.25">
      <c r="A3760" s="2" t="s">
        <v>635</v>
      </c>
      <c r="B3760" s="2" t="s">
        <v>210</v>
      </c>
      <c r="C3760" s="2" t="s">
        <v>3</v>
      </c>
      <c r="D3760" s="2" t="s">
        <v>4</v>
      </c>
      <c r="E3760" s="2" t="s">
        <v>885</v>
      </c>
      <c r="F3760" s="2" t="s">
        <v>886</v>
      </c>
      <c r="G3760" s="2" t="s">
        <v>157</v>
      </c>
      <c r="H3760" s="5">
        <v>408.82</v>
      </c>
      <c r="I3760" s="5">
        <v>20988.980000000003</v>
      </c>
    </row>
    <row r="3761" spans="1:9" outlineLevel="1" x14ac:dyDescent="0.25">
      <c r="A3761" s="2" t="s">
        <v>635</v>
      </c>
      <c r="B3761" s="2" t="s">
        <v>894</v>
      </c>
      <c r="C3761" s="2" t="s">
        <v>3</v>
      </c>
      <c r="D3761" s="2" t="s">
        <v>4</v>
      </c>
      <c r="E3761" s="2" t="s">
        <v>711</v>
      </c>
      <c r="F3761" s="2" t="s">
        <v>712</v>
      </c>
      <c r="G3761" s="2" t="s">
        <v>157</v>
      </c>
      <c r="H3761" s="5">
        <v>463.74</v>
      </c>
      <c r="I3761" s="5">
        <v>21452.720000000005</v>
      </c>
    </row>
    <row r="3762" spans="1:9" outlineLevel="1" x14ac:dyDescent="0.25">
      <c r="A3762" s="2" t="s">
        <v>635</v>
      </c>
      <c r="B3762" s="2" t="s">
        <v>894</v>
      </c>
      <c r="C3762" s="2" t="s">
        <v>3</v>
      </c>
      <c r="D3762" s="2" t="s">
        <v>4</v>
      </c>
      <c r="E3762" s="2" t="s">
        <v>4</v>
      </c>
      <c r="F3762" s="2" t="s">
        <v>895</v>
      </c>
      <c r="G3762" s="2" t="s">
        <v>157</v>
      </c>
      <c r="H3762" s="5">
        <v>435.8</v>
      </c>
      <c r="I3762" s="5">
        <v>21888.520000000004</v>
      </c>
    </row>
    <row r="3763" spans="1:9" outlineLevel="1" x14ac:dyDescent="0.25">
      <c r="A3763" s="2" t="s">
        <v>635</v>
      </c>
      <c r="B3763" s="2" t="s">
        <v>213</v>
      </c>
      <c r="C3763" s="2" t="s">
        <v>3</v>
      </c>
      <c r="D3763" s="2" t="s">
        <v>4</v>
      </c>
      <c r="E3763" s="2" t="s">
        <v>711</v>
      </c>
      <c r="F3763" s="2" t="s">
        <v>712</v>
      </c>
      <c r="G3763" s="2" t="s">
        <v>157</v>
      </c>
      <c r="H3763" s="5">
        <v>154.58000000000001</v>
      </c>
      <c r="I3763" s="5">
        <v>22043.100000000006</v>
      </c>
    </row>
    <row r="3764" spans="1:9" outlineLevel="1" x14ac:dyDescent="0.25">
      <c r="A3764" s="2" t="s">
        <v>635</v>
      </c>
      <c r="B3764" s="2" t="s">
        <v>213</v>
      </c>
      <c r="C3764" s="2" t="s">
        <v>3</v>
      </c>
      <c r="D3764" s="2" t="s">
        <v>4</v>
      </c>
      <c r="E3764" s="2" t="s">
        <v>711</v>
      </c>
      <c r="F3764" s="2" t="s">
        <v>712</v>
      </c>
      <c r="G3764" s="2" t="s">
        <v>157</v>
      </c>
      <c r="H3764" s="5">
        <v>154.58000000000001</v>
      </c>
      <c r="I3764" s="5">
        <v>22197.680000000008</v>
      </c>
    </row>
    <row r="3765" spans="1:9" outlineLevel="1" x14ac:dyDescent="0.25">
      <c r="A3765" s="2" t="s">
        <v>635</v>
      </c>
      <c r="B3765" s="2" t="s">
        <v>213</v>
      </c>
      <c r="C3765" s="2" t="s">
        <v>603</v>
      </c>
      <c r="D3765" s="2" t="s">
        <v>4</v>
      </c>
      <c r="E3765" s="2" t="s">
        <v>4</v>
      </c>
      <c r="F3765" s="2" t="s">
        <v>895</v>
      </c>
      <c r="G3765" s="2" t="s">
        <v>157</v>
      </c>
      <c r="H3765" s="5">
        <v>-435.8</v>
      </c>
      <c r="I3765" s="5">
        <v>21761.880000000008</v>
      </c>
    </row>
    <row r="3766" spans="1:9" outlineLevel="1" x14ac:dyDescent="0.25">
      <c r="A3766" s="2" t="s">
        <v>635</v>
      </c>
      <c r="B3766" s="2" t="s">
        <v>215</v>
      </c>
      <c r="C3766" s="2" t="s">
        <v>3</v>
      </c>
      <c r="D3766" s="2" t="s">
        <v>4</v>
      </c>
      <c r="E3766" s="2" t="s">
        <v>899</v>
      </c>
      <c r="F3766" s="2" t="s">
        <v>900</v>
      </c>
      <c r="G3766" s="2" t="s">
        <v>157</v>
      </c>
      <c r="H3766" s="5">
        <v>11.2</v>
      </c>
      <c r="I3766" s="5">
        <v>21773.080000000009</v>
      </c>
    </row>
    <row r="3767" spans="1:9" outlineLevel="1" x14ac:dyDescent="0.25">
      <c r="A3767" s="2" t="s">
        <v>635</v>
      </c>
      <c r="B3767" s="2" t="s">
        <v>904</v>
      </c>
      <c r="C3767" s="2" t="s">
        <v>3</v>
      </c>
      <c r="D3767" s="2" t="s">
        <v>4</v>
      </c>
      <c r="E3767" s="2" t="s">
        <v>711</v>
      </c>
      <c r="F3767" s="2" t="s">
        <v>712</v>
      </c>
      <c r="G3767" s="2" t="s">
        <v>157</v>
      </c>
      <c r="H3767" s="5">
        <v>386.45</v>
      </c>
      <c r="I3767" s="5">
        <v>22159.53000000001</v>
      </c>
    </row>
    <row r="3768" spans="1:9" outlineLevel="1" x14ac:dyDescent="0.25">
      <c r="A3768" s="2" t="s">
        <v>635</v>
      </c>
      <c r="B3768" s="2" t="s">
        <v>904</v>
      </c>
      <c r="C3768" s="2" t="s">
        <v>3</v>
      </c>
      <c r="D3768" s="2" t="s">
        <v>4</v>
      </c>
      <c r="E3768" s="2" t="s">
        <v>899</v>
      </c>
      <c r="F3768" s="2" t="s">
        <v>900</v>
      </c>
      <c r="G3768" s="2" t="s">
        <v>157</v>
      </c>
      <c r="H3768" s="5">
        <v>298.49</v>
      </c>
      <c r="I3768" s="5">
        <v>22458.020000000011</v>
      </c>
    </row>
    <row r="3769" spans="1:9" outlineLevel="1" x14ac:dyDescent="0.25">
      <c r="A3769" s="2" t="s">
        <v>635</v>
      </c>
      <c r="B3769" s="2" t="s">
        <v>904</v>
      </c>
      <c r="C3769" s="2" t="s">
        <v>3</v>
      </c>
      <c r="D3769" s="2" t="s">
        <v>4</v>
      </c>
      <c r="E3769" s="2" t="s">
        <v>899</v>
      </c>
      <c r="F3769" s="2" t="s">
        <v>900</v>
      </c>
      <c r="G3769" s="2" t="s">
        <v>157</v>
      </c>
      <c r="H3769" s="5">
        <v>30.53</v>
      </c>
      <c r="I3769" s="5">
        <v>22488.55000000001</v>
      </c>
    </row>
    <row r="3770" spans="1:9" outlineLevel="1" x14ac:dyDescent="0.25">
      <c r="A3770" s="2" t="s">
        <v>635</v>
      </c>
      <c r="B3770" s="2" t="s">
        <v>14</v>
      </c>
      <c r="C3770" s="2" t="s">
        <v>3</v>
      </c>
      <c r="D3770" s="2" t="s">
        <v>4</v>
      </c>
      <c r="E3770" s="2" t="s">
        <v>769</v>
      </c>
      <c r="F3770" s="2" t="s">
        <v>907</v>
      </c>
      <c r="G3770" s="2" t="s">
        <v>157</v>
      </c>
      <c r="H3770" s="5">
        <v>213.55</v>
      </c>
      <c r="I3770" s="5">
        <v>22702.100000000009</v>
      </c>
    </row>
    <row r="3771" spans="1:9" outlineLevel="1" x14ac:dyDescent="0.25">
      <c r="A3771" s="2" t="s">
        <v>635</v>
      </c>
      <c r="B3771" s="2" t="s">
        <v>14</v>
      </c>
      <c r="C3771" s="2" t="s">
        <v>3</v>
      </c>
      <c r="D3771" s="2" t="s">
        <v>4</v>
      </c>
      <c r="E3771" s="2" t="s">
        <v>914</v>
      </c>
      <c r="F3771" s="2" t="s">
        <v>915</v>
      </c>
      <c r="G3771" s="2" t="s">
        <v>157</v>
      </c>
      <c r="H3771" s="5">
        <v>213.57</v>
      </c>
      <c r="I3771" s="5">
        <v>22915.670000000009</v>
      </c>
    </row>
    <row r="3772" spans="1:9" outlineLevel="1" x14ac:dyDescent="0.25">
      <c r="A3772" s="2" t="s">
        <v>635</v>
      </c>
      <c r="B3772" s="2" t="s">
        <v>916</v>
      </c>
      <c r="C3772" s="2" t="s">
        <v>3</v>
      </c>
      <c r="D3772" s="2" t="s">
        <v>4</v>
      </c>
      <c r="E3772" s="2" t="s">
        <v>917</v>
      </c>
      <c r="F3772" s="2" t="s">
        <v>918</v>
      </c>
      <c r="G3772" s="2" t="s">
        <v>157</v>
      </c>
      <c r="H3772" s="5">
        <v>218.09</v>
      </c>
      <c r="I3772" s="5">
        <v>23133.760000000009</v>
      </c>
    </row>
    <row r="3773" spans="1:9" outlineLevel="1" x14ac:dyDescent="0.25">
      <c r="A3773" s="2" t="s">
        <v>635</v>
      </c>
      <c r="B3773" s="2" t="s">
        <v>916</v>
      </c>
      <c r="C3773" s="2" t="s">
        <v>603</v>
      </c>
      <c r="D3773" s="2" t="s">
        <v>4</v>
      </c>
      <c r="E3773" s="2" t="s">
        <v>914</v>
      </c>
      <c r="F3773" s="2" t="s">
        <v>915</v>
      </c>
      <c r="G3773" s="2" t="s">
        <v>157</v>
      </c>
      <c r="H3773" s="5">
        <v>-213.57</v>
      </c>
      <c r="I3773" s="5">
        <v>22920.19000000001</v>
      </c>
    </row>
    <row r="3774" spans="1:9" outlineLevel="1" x14ac:dyDescent="0.25">
      <c r="A3774" s="2" t="s">
        <v>635</v>
      </c>
      <c r="B3774" s="2" t="s">
        <v>926</v>
      </c>
      <c r="C3774" s="2" t="s">
        <v>3</v>
      </c>
      <c r="D3774" s="2" t="s">
        <v>4</v>
      </c>
      <c r="E3774" s="2" t="s">
        <v>899</v>
      </c>
      <c r="F3774" s="2" t="s">
        <v>900</v>
      </c>
      <c r="G3774" s="2" t="s">
        <v>157</v>
      </c>
      <c r="H3774" s="5">
        <v>50</v>
      </c>
      <c r="I3774" s="5">
        <v>22970.19000000001</v>
      </c>
    </row>
    <row r="3775" spans="1:9" outlineLevel="1" x14ac:dyDescent="0.25">
      <c r="A3775" s="2" t="s">
        <v>635</v>
      </c>
      <c r="B3775" s="2" t="s">
        <v>241</v>
      </c>
      <c r="C3775" s="2" t="s">
        <v>3</v>
      </c>
      <c r="D3775" s="2" t="s">
        <v>4</v>
      </c>
      <c r="E3775" s="2" t="s">
        <v>917</v>
      </c>
      <c r="F3775" s="2" t="s">
        <v>931</v>
      </c>
      <c r="G3775" s="2" t="s">
        <v>157</v>
      </c>
      <c r="H3775" s="5">
        <v>7.41</v>
      </c>
      <c r="I3775" s="5">
        <v>22977.600000000009</v>
      </c>
    </row>
    <row r="3776" spans="1:9" outlineLevel="1" x14ac:dyDescent="0.25">
      <c r="A3776" s="2" t="s">
        <v>635</v>
      </c>
      <c r="B3776" s="2" t="s">
        <v>244</v>
      </c>
      <c r="C3776" s="2" t="s">
        <v>3</v>
      </c>
      <c r="D3776" s="2" t="s">
        <v>4</v>
      </c>
      <c r="E3776" s="2" t="s">
        <v>917</v>
      </c>
      <c r="F3776" s="2" t="s">
        <v>945</v>
      </c>
      <c r="G3776" s="2" t="s">
        <v>157</v>
      </c>
      <c r="H3776" s="5">
        <v>315.27</v>
      </c>
      <c r="I3776" s="5">
        <v>23292.87000000001</v>
      </c>
    </row>
    <row r="3777" spans="1:9" outlineLevel="1" x14ac:dyDescent="0.25">
      <c r="A3777" s="2" t="s">
        <v>635</v>
      </c>
      <c r="B3777" s="2" t="s">
        <v>246</v>
      </c>
      <c r="C3777" s="2" t="s">
        <v>3</v>
      </c>
      <c r="D3777" s="2" t="s">
        <v>4</v>
      </c>
      <c r="E3777" s="2" t="s">
        <v>946</v>
      </c>
      <c r="F3777" s="2" t="s">
        <v>947</v>
      </c>
      <c r="G3777" s="2" t="s">
        <v>157</v>
      </c>
      <c r="H3777" s="5">
        <v>504.92</v>
      </c>
      <c r="I3777" s="5">
        <v>23797.790000000008</v>
      </c>
    </row>
    <row r="3778" spans="1:9" outlineLevel="1" x14ac:dyDescent="0.25">
      <c r="A3778" s="2" t="s">
        <v>635</v>
      </c>
      <c r="B3778" s="2" t="s">
        <v>246</v>
      </c>
      <c r="C3778" s="2" t="s">
        <v>3</v>
      </c>
      <c r="D3778" s="2" t="s">
        <v>4</v>
      </c>
      <c r="E3778" s="2" t="s">
        <v>946</v>
      </c>
      <c r="F3778" s="2" t="s">
        <v>947</v>
      </c>
      <c r="G3778" s="2" t="s">
        <v>157</v>
      </c>
      <c r="H3778" s="5">
        <v>11.11</v>
      </c>
      <c r="I3778" s="5">
        <v>23808.900000000009</v>
      </c>
    </row>
    <row r="3779" spans="1:9" outlineLevel="1" x14ac:dyDescent="0.25">
      <c r="A3779" s="2" t="s">
        <v>635</v>
      </c>
      <c r="B3779" s="2" t="s">
        <v>974</v>
      </c>
      <c r="C3779" s="2" t="s">
        <v>3</v>
      </c>
      <c r="D3779" s="2" t="s">
        <v>4</v>
      </c>
      <c r="E3779" s="2" t="s">
        <v>899</v>
      </c>
      <c r="F3779" s="2" t="s">
        <v>900</v>
      </c>
      <c r="G3779" s="2" t="s">
        <v>157</v>
      </c>
      <c r="H3779" s="5">
        <v>1220.97</v>
      </c>
      <c r="I3779" s="5">
        <v>25029.87000000001</v>
      </c>
    </row>
    <row r="3780" spans="1:9" outlineLevel="1" x14ac:dyDescent="0.25">
      <c r="A3780" s="2" t="s">
        <v>635</v>
      </c>
      <c r="B3780" s="2" t="s">
        <v>974</v>
      </c>
      <c r="C3780" s="2" t="s">
        <v>3</v>
      </c>
      <c r="D3780" s="2" t="s">
        <v>4</v>
      </c>
      <c r="E3780" s="2" t="s">
        <v>899</v>
      </c>
      <c r="F3780" s="2" t="s">
        <v>900</v>
      </c>
      <c r="G3780" s="2" t="s">
        <v>157</v>
      </c>
      <c r="H3780" s="5">
        <v>822.49</v>
      </c>
      <c r="I3780" s="5">
        <v>25852.360000000011</v>
      </c>
    </row>
    <row r="3781" spans="1:9" outlineLevel="1" x14ac:dyDescent="0.25">
      <c r="A3781" s="2" t="s">
        <v>635</v>
      </c>
      <c r="B3781" s="2" t="s">
        <v>975</v>
      </c>
      <c r="C3781" s="2" t="s">
        <v>3</v>
      </c>
      <c r="D3781" s="2" t="s">
        <v>4</v>
      </c>
      <c r="E3781" s="2" t="s">
        <v>899</v>
      </c>
      <c r="F3781" s="2" t="s">
        <v>900</v>
      </c>
      <c r="G3781" s="2" t="s">
        <v>157</v>
      </c>
      <c r="H3781" s="5">
        <v>894.2</v>
      </c>
      <c r="I3781" s="5">
        <v>26746.560000000012</v>
      </c>
    </row>
    <row r="3782" spans="1:9" outlineLevel="1" x14ac:dyDescent="0.25">
      <c r="A3782" s="2" t="s">
        <v>635</v>
      </c>
      <c r="B3782" s="2" t="s">
        <v>264</v>
      </c>
      <c r="C3782" s="2" t="s">
        <v>3</v>
      </c>
      <c r="D3782" s="2" t="s">
        <v>4</v>
      </c>
      <c r="E3782" s="2" t="s">
        <v>823</v>
      </c>
      <c r="F3782" s="2" t="s">
        <v>4</v>
      </c>
      <c r="G3782" s="2" t="s">
        <v>157</v>
      </c>
      <c r="H3782" s="5">
        <v>64.39</v>
      </c>
      <c r="I3782" s="5">
        <v>26810.950000000012</v>
      </c>
    </row>
    <row r="3783" spans="1:9" outlineLevel="1" x14ac:dyDescent="0.25">
      <c r="A3783" s="2" t="s">
        <v>635</v>
      </c>
      <c r="B3783" s="2" t="s">
        <v>264</v>
      </c>
      <c r="C3783" s="2" t="s">
        <v>3</v>
      </c>
      <c r="D3783" s="2" t="s">
        <v>4</v>
      </c>
      <c r="E3783" s="2" t="s">
        <v>994</v>
      </c>
      <c r="F3783" s="2" t="s">
        <v>995</v>
      </c>
      <c r="G3783" s="2" t="s">
        <v>157</v>
      </c>
      <c r="H3783" s="5">
        <v>39.6</v>
      </c>
      <c r="I3783" s="5">
        <v>26850.55000000001</v>
      </c>
    </row>
    <row r="3784" spans="1:9" outlineLevel="1" x14ac:dyDescent="0.25">
      <c r="A3784" s="2" t="s">
        <v>635</v>
      </c>
      <c r="B3784" s="2" t="s">
        <v>269</v>
      </c>
      <c r="C3784" s="2" t="s">
        <v>3</v>
      </c>
      <c r="D3784" s="2" t="s">
        <v>4</v>
      </c>
      <c r="E3784" s="2" t="s">
        <v>1000</v>
      </c>
      <c r="F3784" s="2" t="s">
        <v>1001</v>
      </c>
      <c r="G3784" s="2" t="s">
        <v>157</v>
      </c>
      <c r="H3784" s="5">
        <v>152.76</v>
      </c>
      <c r="I3784" s="5">
        <v>27003.310000000009</v>
      </c>
    </row>
    <row r="3785" spans="1:9" outlineLevel="1" x14ac:dyDescent="0.25">
      <c r="A3785" s="2" t="s">
        <v>635</v>
      </c>
      <c r="B3785" s="2" t="s">
        <v>269</v>
      </c>
      <c r="C3785" s="2" t="s">
        <v>3</v>
      </c>
      <c r="D3785" s="2" t="s">
        <v>4</v>
      </c>
      <c r="E3785" s="2" t="s">
        <v>1004</v>
      </c>
      <c r="F3785" s="2" t="s">
        <v>1005</v>
      </c>
      <c r="G3785" s="2" t="s">
        <v>157</v>
      </c>
      <c r="H3785" s="5">
        <v>8</v>
      </c>
      <c r="I3785" s="5">
        <v>27011.310000000009</v>
      </c>
    </row>
    <row r="3786" spans="1:9" outlineLevel="1" x14ac:dyDescent="0.25">
      <c r="A3786" s="2" t="s">
        <v>635</v>
      </c>
      <c r="B3786" s="2" t="s">
        <v>271</v>
      </c>
      <c r="C3786" s="2" t="s">
        <v>3</v>
      </c>
      <c r="D3786" s="2" t="s">
        <v>4</v>
      </c>
      <c r="E3786" s="2" t="s">
        <v>711</v>
      </c>
      <c r="F3786" s="2" t="s">
        <v>712</v>
      </c>
      <c r="G3786" s="2" t="s">
        <v>157</v>
      </c>
      <c r="H3786" s="5">
        <v>465</v>
      </c>
      <c r="I3786" s="5">
        <v>27476.310000000009</v>
      </c>
    </row>
    <row r="3787" spans="1:9" outlineLevel="1" x14ac:dyDescent="0.25">
      <c r="A3787" s="2" t="s">
        <v>635</v>
      </c>
      <c r="B3787" s="2" t="s">
        <v>271</v>
      </c>
      <c r="C3787" s="2" t="s">
        <v>3</v>
      </c>
      <c r="D3787" s="2" t="s">
        <v>4</v>
      </c>
      <c r="E3787" s="2" t="s">
        <v>1004</v>
      </c>
      <c r="F3787" s="2" t="s">
        <v>1005</v>
      </c>
      <c r="G3787" s="2" t="s">
        <v>157</v>
      </c>
      <c r="H3787" s="5">
        <v>8</v>
      </c>
      <c r="I3787" s="5">
        <v>27484.310000000009</v>
      </c>
    </row>
    <row r="3788" spans="1:9" outlineLevel="1" x14ac:dyDescent="0.25">
      <c r="A3788" s="2" t="s">
        <v>635</v>
      </c>
      <c r="B3788" s="2" t="s">
        <v>282</v>
      </c>
      <c r="C3788" s="2" t="s">
        <v>3</v>
      </c>
      <c r="D3788" s="2" t="s">
        <v>4</v>
      </c>
      <c r="E3788" s="2" t="s">
        <v>1004</v>
      </c>
      <c r="F3788" s="2" t="s">
        <v>1005</v>
      </c>
      <c r="G3788" s="2" t="s">
        <v>157</v>
      </c>
      <c r="H3788" s="5">
        <v>8</v>
      </c>
      <c r="I3788" s="5">
        <v>27492.310000000009</v>
      </c>
    </row>
    <row r="3789" spans="1:9" outlineLevel="1" x14ac:dyDescent="0.25">
      <c r="A3789" s="2" t="s">
        <v>635</v>
      </c>
      <c r="B3789" s="2" t="s">
        <v>282</v>
      </c>
      <c r="C3789" s="2" t="s">
        <v>3</v>
      </c>
      <c r="D3789" s="2" t="s">
        <v>4</v>
      </c>
      <c r="E3789" s="2" t="s">
        <v>899</v>
      </c>
      <c r="F3789" s="2" t="s">
        <v>900</v>
      </c>
      <c r="G3789" s="2" t="s">
        <v>157</v>
      </c>
      <c r="H3789" s="5">
        <v>746.35</v>
      </c>
      <c r="I3789" s="5">
        <v>28238.660000000007</v>
      </c>
    </row>
    <row r="3790" spans="1:9" outlineLevel="1" x14ac:dyDescent="0.25">
      <c r="A3790" s="2" t="s">
        <v>635</v>
      </c>
      <c r="B3790" s="2" t="s">
        <v>1013</v>
      </c>
      <c r="C3790" s="2" t="s">
        <v>3</v>
      </c>
      <c r="D3790" s="2" t="s">
        <v>4</v>
      </c>
      <c r="E3790" s="2" t="s">
        <v>1014</v>
      </c>
      <c r="F3790" s="2" t="s">
        <v>4</v>
      </c>
      <c r="G3790" s="2" t="s">
        <v>157</v>
      </c>
      <c r="H3790" s="5">
        <v>232.5</v>
      </c>
      <c r="I3790" s="5">
        <v>28471.160000000007</v>
      </c>
    </row>
    <row r="3791" spans="1:9" outlineLevel="1" x14ac:dyDescent="0.25">
      <c r="A3791" s="2" t="s">
        <v>635</v>
      </c>
      <c r="B3791" s="2" t="s">
        <v>1017</v>
      </c>
      <c r="C3791" s="2" t="s">
        <v>3</v>
      </c>
      <c r="D3791" s="2" t="s">
        <v>4</v>
      </c>
      <c r="E3791" s="2" t="s">
        <v>899</v>
      </c>
      <c r="F3791" s="2" t="s">
        <v>900</v>
      </c>
      <c r="G3791" s="2" t="s">
        <v>157</v>
      </c>
      <c r="H3791" s="5">
        <v>761.99</v>
      </c>
      <c r="I3791" s="5">
        <v>29233.150000000009</v>
      </c>
    </row>
    <row r="3792" spans="1:9" outlineLevel="1" x14ac:dyDescent="0.25">
      <c r="A3792" s="2" t="s">
        <v>635</v>
      </c>
      <c r="B3792" s="2" t="s">
        <v>283</v>
      </c>
      <c r="C3792" s="2" t="s">
        <v>3</v>
      </c>
      <c r="D3792" s="2" t="s">
        <v>4</v>
      </c>
      <c r="E3792" s="2" t="s">
        <v>711</v>
      </c>
      <c r="F3792" s="2" t="s">
        <v>712</v>
      </c>
      <c r="G3792" s="2" t="s">
        <v>157</v>
      </c>
      <c r="H3792" s="5">
        <v>155</v>
      </c>
      <c r="I3792" s="5">
        <v>29388.150000000009</v>
      </c>
    </row>
    <row r="3793" spans="1:9" outlineLevel="1" x14ac:dyDescent="0.25">
      <c r="A3793" s="2" t="s">
        <v>635</v>
      </c>
      <c r="B3793" s="2" t="s">
        <v>1022</v>
      </c>
      <c r="C3793" s="2" t="s">
        <v>3</v>
      </c>
      <c r="D3793" s="2" t="s">
        <v>4</v>
      </c>
      <c r="E3793" s="2" t="s">
        <v>711</v>
      </c>
      <c r="F3793" s="2" t="s">
        <v>712</v>
      </c>
      <c r="G3793" s="2" t="s">
        <v>157</v>
      </c>
      <c r="H3793" s="5">
        <v>467.5</v>
      </c>
      <c r="I3793" s="5">
        <v>29855.650000000009</v>
      </c>
    </row>
    <row r="3794" spans="1:9" outlineLevel="1" x14ac:dyDescent="0.25">
      <c r="A3794" s="2" t="s">
        <v>635</v>
      </c>
      <c r="B3794" s="2" t="s">
        <v>1022</v>
      </c>
      <c r="C3794" s="2" t="s">
        <v>3</v>
      </c>
      <c r="D3794" s="2" t="s">
        <v>4</v>
      </c>
      <c r="E3794" s="2" t="s">
        <v>711</v>
      </c>
      <c r="F3794" s="2" t="s">
        <v>712</v>
      </c>
      <c r="G3794" s="2" t="s">
        <v>157</v>
      </c>
      <c r="H3794" s="5">
        <v>77.5</v>
      </c>
      <c r="I3794" s="5">
        <v>29933.150000000009</v>
      </c>
    </row>
    <row r="3795" spans="1:9" outlineLevel="1" x14ac:dyDescent="0.25">
      <c r="A3795" s="2" t="s">
        <v>635</v>
      </c>
      <c r="B3795" s="2" t="s">
        <v>1022</v>
      </c>
      <c r="C3795" s="2" t="s">
        <v>3</v>
      </c>
      <c r="D3795" s="2" t="s">
        <v>4</v>
      </c>
      <c r="E3795" s="2" t="s">
        <v>711</v>
      </c>
      <c r="F3795" s="2" t="s">
        <v>712</v>
      </c>
      <c r="G3795" s="2" t="s">
        <v>157</v>
      </c>
      <c r="H3795" s="5">
        <v>77.5</v>
      </c>
      <c r="I3795" s="5">
        <v>30010.650000000009</v>
      </c>
    </row>
    <row r="3796" spans="1:9" outlineLevel="1" x14ac:dyDescent="0.25">
      <c r="A3796" s="2" t="s">
        <v>635</v>
      </c>
      <c r="B3796" s="2" t="s">
        <v>1027</v>
      </c>
      <c r="C3796" s="2" t="s">
        <v>3</v>
      </c>
      <c r="D3796" s="2" t="s">
        <v>4</v>
      </c>
      <c r="E3796" s="2" t="s">
        <v>711</v>
      </c>
      <c r="F3796" s="2" t="s">
        <v>712</v>
      </c>
      <c r="G3796" s="2" t="s">
        <v>157</v>
      </c>
      <c r="H3796" s="5">
        <v>100</v>
      </c>
      <c r="I3796" s="5">
        <v>30110.650000000009</v>
      </c>
    </row>
    <row r="3797" spans="1:9" outlineLevel="1" x14ac:dyDescent="0.25">
      <c r="A3797" s="2" t="s">
        <v>635</v>
      </c>
      <c r="B3797" s="2" t="s">
        <v>1027</v>
      </c>
      <c r="C3797" s="2" t="s">
        <v>3</v>
      </c>
      <c r="D3797" s="2" t="s">
        <v>4</v>
      </c>
      <c r="E3797" s="2" t="s">
        <v>899</v>
      </c>
      <c r="F3797" s="2" t="s">
        <v>900</v>
      </c>
      <c r="G3797" s="2" t="s">
        <v>157</v>
      </c>
      <c r="H3797" s="5">
        <v>894.2</v>
      </c>
      <c r="I3797" s="5">
        <v>31004.850000000009</v>
      </c>
    </row>
    <row r="3798" spans="1:9" outlineLevel="1" x14ac:dyDescent="0.25">
      <c r="A3798" s="2" t="s">
        <v>635</v>
      </c>
      <c r="B3798" s="2" t="s">
        <v>1027</v>
      </c>
      <c r="C3798" s="2" t="s">
        <v>3</v>
      </c>
      <c r="D3798" s="2" t="s">
        <v>4</v>
      </c>
      <c r="E3798" s="2" t="s">
        <v>899</v>
      </c>
      <c r="F3798" s="2" t="s">
        <v>900</v>
      </c>
      <c r="G3798" s="2" t="s">
        <v>157</v>
      </c>
      <c r="H3798" s="5">
        <v>15.05</v>
      </c>
      <c r="I3798" s="5">
        <v>31019.900000000009</v>
      </c>
    </row>
    <row r="3799" spans="1:9" outlineLevel="1" x14ac:dyDescent="0.25">
      <c r="A3799" s="2" t="s">
        <v>635</v>
      </c>
      <c r="B3799" s="2" t="s">
        <v>1027</v>
      </c>
      <c r="C3799" s="2" t="s">
        <v>3</v>
      </c>
      <c r="D3799" s="2" t="s">
        <v>4</v>
      </c>
      <c r="E3799" s="2" t="s">
        <v>769</v>
      </c>
      <c r="F3799" s="2" t="s">
        <v>770</v>
      </c>
      <c r="G3799" s="2" t="s">
        <v>157</v>
      </c>
      <c r="H3799" s="5">
        <v>648.37</v>
      </c>
      <c r="I3799" s="5">
        <v>31668.270000000008</v>
      </c>
    </row>
    <row r="3800" spans="1:9" outlineLevel="1" x14ac:dyDescent="0.25">
      <c r="A3800" s="2" t="s">
        <v>635</v>
      </c>
      <c r="B3800" s="2" t="s">
        <v>1040</v>
      </c>
      <c r="C3800" s="2" t="s">
        <v>3</v>
      </c>
      <c r="D3800" s="2" t="s">
        <v>4</v>
      </c>
      <c r="E3800" s="2" t="s">
        <v>711</v>
      </c>
      <c r="F3800" s="2" t="s">
        <v>1044</v>
      </c>
      <c r="G3800" s="2" t="s">
        <v>157</v>
      </c>
      <c r="H3800" s="5">
        <v>18.399999999999999</v>
      </c>
      <c r="I3800" s="5">
        <v>31686.670000000009</v>
      </c>
    </row>
    <row r="3801" spans="1:9" outlineLevel="1" x14ac:dyDescent="0.25">
      <c r="A3801" s="2" t="s">
        <v>635</v>
      </c>
      <c r="B3801" s="2" t="s">
        <v>1047</v>
      </c>
      <c r="C3801" s="2" t="s">
        <v>3</v>
      </c>
      <c r="D3801" s="2" t="s">
        <v>4</v>
      </c>
      <c r="E3801" s="2" t="s">
        <v>711</v>
      </c>
      <c r="F3801" s="2" t="s">
        <v>712</v>
      </c>
      <c r="G3801" s="2" t="s">
        <v>157</v>
      </c>
      <c r="H3801" s="5">
        <v>232.5</v>
      </c>
      <c r="I3801" s="5">
        <v>31919.170000000009</v>
      </c>
    </row>
    <row r="3802" spans="1:9" outlineLevel="1" x14ac:dyDescent="0.25">
      <c r="A3802" s="2" t="s">
        <v>635</v>
      </c>
      <c r="B3802" s="2" t="s">
        <v>1047</v>
      </c>
      <c r="C3802" s="2" t="s">
        <v>3</v>
      </c>
      <c r="D3802" s="2" t="s">
        <v>4</v>
      </c>
      <c r="E3802" s="2" t="s">
        <v>711</v>
      </c>
      <c r="F3802" s="2" t="s">
        <v>712</v>
      </c>
      <c r="G3802" s="2" t="s">
        <v>157</v>
      </c>
      <c r="H3802" s="5">
        <v>232.5</v>
      </c>
      <c r="I3802" s="5">
        <v>32151.670000000009</v>
      </c>
    </row>
    <row r="3803" spans="1:9" outlineLevel="1" x14ac:dyDescent="0.25">
      <c r="A3803" s="2" t="s">
        <v>635</v>
      </c>
      <c r="B3803" s="2" t="s">
        <v>1047</v>
      </c>
      <c r="C3803" s="2" t="s">
        <v>3</v>
      </c>
      <c r="D3803" s="2" t="s">
        <v>4</v>
      </c>
      <c r="E3803" s="2" t="s">
        <v>1048</v>
      </c>
      <c r="F3803" s="2" t="s">
        <v>4</v>
      </c>
      <c r="G3803" s="2" t="s">
        <v>157</v>
      </c>
      <c r="H3803" s="5">
        <v>797.1</v>
      </c>
      <c r="I3803" s="5">
        <v>32948.770000000011</v>
      </c>
    </row>
    <row r="3804" spans="1:9" outlineLevel="1" x14ac:dyDescent="0.25">
      <c r="A3804" s="2" t="s">
        <v>635</v>
      </c>
      <c r="B3804" s="2" t="s">
        <v>1047</v>
      </c>
      <c r="C3804" s="2" t="s">
        <v>3</v>
      </c>
      <c r="D3804" s="2" t="s">
        <v>4</v>
      </c>
      <c r="E3804" s="2" t="s">
        <v>1000</v>
      </c>
      <c r="F3804" s="2" t="s">
        <v>1001</v>
      </c>
      <c r="G3804" s="2" t="s">
        <v>157</v>
      </c>
      <c r="H3804" s="5">
        <v>17.39</v>
      </c>
      <c r="I3804" s="5">
        <v>32966.160000000011</v>
      </c>
    </row>
    <row r="3805" spans="1:9" outlineLevel="1" x14ac:dyDescent="0.25">
      <c r="A3805" s="2" t="s">
        <v>635</v>
      </c>
      <c r="B3805" s="2" t="s">
        <v>1054</v>
      </c>
      <c r="C3805" s="2" t="s">
        <v>3</v>
      </c>
      <c r="D3805" s="2" t="s">
        <v>4</v>
      </c>
      <c r="E3805" s="2" t="s">
        <v>1000</v>
      </c>
      <c r="F3805" s="2" t="s">
        <v>4</v>
      </c>
      <c r="G3805" s="2" t="s">
        <v>157</v>
      </c>
      <c r="H3805" s="5">
        <v>418.47</v>
      </c>
      <c r="I3805" s="5">
        <v>33384.630000000012</v>
      </c>
    </row>
    <row r="3806" spans="1:9" outlineLevel="1" x14ac:dyDescent="0.25">
      <c r="A3806" s="2" t="s">
        <v>635</v>
      </c>
      <c r="B3806" s="2" t="s">
        <v>1054</v>
      </c>
      <c r="C3806" s="2" t="s">
        <v>3</v>
      </c>
      <c r="D3806" s="2" t="s">
        <v>4</v>
      </c>
      <c r="E3806" s="2" t="s">
        <v>711</v>
      </c>
      <c r="F3806" s="2" t="s">
        <v>712</v>
      </c>
      <c r="G3806" s="2" t="s">
        <v>157</v>
      </c>
      <c r="H3806" s="5">
        <v>77.5</v>
      </c>
      <c r="I3806" s="5">
        <v>33462.130000000012</v>
      </c>
    </row>
    <row r="3807" spans="1:9" outlineLevel="1" x14ac:dyDescent="0.25">
      <c r="A3807" s="2" t="s">
        <v>635</v>
      </c>
      <c r="B3807" s="2" t="s">
        <v>1054</v>
      </c>
      <c r="C3807" s="2" t="s">
        <v>3</v>
      </c>
      <c r="D3807" s="2" t="s">
        <v>4</v>
      </c>
      <c r="E3807" s="2" t="s">
        <v>711</v>
      </c>
      <c r="F3807" s="2" t="s">
        <v>712</v>
      </c>
      <c r="G3807" s="2" t="s">
        <v>157</v>
      </c>
      <c r="H3807" s="5">
        <v>77.5</v>
      </c>
      <c r="I3807" s="5">
        <v>33539.630000000012</v>
      </c>
    </row>
    <row r="3808" spans="1:9" outlineLevel="1" x14ac:dyDescent="0.25">
      <c r="A3808" s="2" t="s">
        <v>635</v>
      </c>
      <c r="B3808" s="2" t="s">
        <v>1054</v>
      </c>
      <c r="C3808" s="2" t="s">
        <v>3</v>
      </c>
      <c r="D3808" s="2" t="s">
        <v>4</v>
      </c>
      <c r="E3808" s="2" t="s">
        <v>1000</v>
      </c>
      <c r="F3808" s="2" t="s">
        <v>4</v>
      </c>
      <c r="G3808" s="2" t="s">
        <v>157</v>
      </c>
      <c r="H3808" s="5">
        <v>418.47</v>
      </c>
      <c r="I3808" s="5">
        <v>33958.100000000013</v>
      </c>
    </row>
    <row r="3809" spans="1:9" outlineLevel="1" x14ac:dyDescent="0.25">
      <c r="A3809" s="2" t="s">
        <v>635</v>
      </c>
      <c r="B3809" s="2" t="s">
        <v>1054</v>
      </c>
      <c r="C3809" s="2" t="s">
        <v>3</v>
      </c>
      <c r="D3809" s="2" t="s">
        <v>4</v>
      </c>
      <c r="E3809" s="2" t="s">
        <v>823</v>
      </c>
      <c r="F3809" s="2" t="s">
        <v>1059</v>
      </c>
      <c r="G3809" s="2" t="s">
        <v>157</v>
      </c>
      <c r="H3809" s="5">
        <v>557.61</v>
      </c>
      <c r="I3809" s="5">
        <v>34515.710000000014</v>
      </c>
    </row>
    <row r="3810" spans="1:9" outlineLevel="1" x14ac:dyDescent="0.25">
      <c r="A3810" s="2" t="s">
        <v>635</v>
      </c>
      <c r="B3810" s="2" t="s">
        <v>285</v>
      </c>
      <c r="C3810" s="2" t="s">
        <v>3</v>
      </c>
      <c r="D3810" s="2" t="s">
        <v>4</v>
      </c>
      <c r="E3810" s="2" t="s">
        <v>711</v>
      </c>
      <c r="F3810" s="2" t="s">
        <v>712</v>
      </c>
      <c r="G3810" s="2" t="s">
        <v>157</v>
      </c>
      <c r="H3810" s="5">
        <v>155</v>
      </c>
      <c r="I3810" s="5">
        <v>34670.710000000014</v>
      </c>
    </row>
    <row r="3811" spans="1:9" outlineLevel="1" x14ac:dyDescent="0.25">
      <c r="A3811" s="2" t="s">
        <v>635</v>
      </c>
      <c r="B3811" s="2" t="s">
        <v>285</v>
      </c>
      <c r="C3811" s="2" t="s">
        <v>3</v>
      </c>
      <c r="D3811" s="2" t="s">
        <v>4</v>
      </c>
      <c r="E3811" s="2" t="s">
        <v>711</v>
      </c>
      <c r="F3811" s="2" t="s">
        <v>712</v>
      </c>
      <c r="G3811" s="2" t="s">
        <v>157</v>
      </c>
      <c r="H3811" s="5">
        <v>466.6</v>
      </c>
      <c r="I3811" s="5">
        <v>35137.310000000012</v>
      </c>
    </row>
    <row r="3812" spans="1:9" outlineLevel="1" x14ac:dyDescent="0.25">
      <c r="A3812" s="2" t="s">
        <v>635</v>
      </c>
      <c r="B3812" s="2" t="s">
        <v>285</v>
      </c>
      <c r="C3812" s="2" t="s">
        <v>3</v>
      </c>
      <c r="D3812" s="2" t="s">
        <v>4</v>
      </c>
      <c r="E3812" s="2" t="s">
        <v>4</v>
      </c>
      <c r="F3812" s="2" t="s">
        <v>1065</v>
      </c>
      <c r="G3812" s="2" t="s">
        <v>157</v>
      </c>
      <c r="H3812" s="5">
        <v>14.76</v>
      </c>
      <c r="I3812" s="5">
        <v>35152.070000000014</v>
      </c>
    </row>
    <row r="3813" spans="1:9" outlineLevel="1" x14ac:dyDescent="0.25">
      <c r="A3813" s="2" t="s">
        <v>635</v>
      </c>
      <c r="B3813" s="2" t="s">
        <v>285</v>
      </c>
      <c r="C3813" s="2" t="s">
        <v>3</v>
      </c>
      <c r="D3813" s="2" t="s">
        <v>4</v>
      </c>
      <c r="E3813" s="2" t="s">
        <v>1000</v>
      </c>
      <c r="F3813" s="2" t="s">
        <v>1001</v>
      </c>
      <c r="G3813" s="2" t="s">
        <v>157</v>
      </c>
      <c r="H3813" s="5">
        <v>418.47</v>
      </c>
      <c r="I3813" s="5">
        <v>35570.540000000015</v>
      </c>
    </row>
    <row r="3814" spans="1:9" outlineLevel="1" x14ac:dyDescent="0.25">
      <c r="A3814" s="2" t="s">
        <v>635</v>
      </c>
      <c r="B3814" s="2" t="s">
        <v>1072</v>
      </c>
      <c r="C3814" s="2" t="s">
        <v>3</v>
      </c>
      <c r="D3814" s="2" t="s">
        <v>4</v>
      </c>
      <c r="E3814" s="2" t="s">
        <v>4</v>
      </c>
      <c r="F3814" s="2" t="s">
        <v>1073</v>
      </c>
      <c r="G3814" s="2" t="s">
        <v>157</v>
      </c>
      <c r="H3814" s="5">
        <v>111.99</v>
      </c>
      <c r="I3814" s="5">
        <v>35682.530000000013</v>
      </c>
    </row>
    <row r="3815" spans="1:9" outlineLevel="1" x14ac:dyDescent="0.25">
      <c r="A3815" s="2" t="s">
        <v>635</v>
      </c>
      <c r="B3815" s="2" t="s">
        <v>1080</v>
      </c>
      <c r="C3815" s="2" t="s">
        <v>3</v>
      </c>
      <c r="D3815" s="2" t="s">
        <v>4</v>
      </c>
      <c r="E3815" s="2" t="s">
        <v>711</v>
      </c>
      <c r="F3815" s="2" t="s">
        <v>712</v>
      </c>
      <c r="G3815" s="2" t="s">
        <v>157</v>
      </c>
      <c r="H3815" s="5">
        <v>324.48</v>
      </c>
      <c r="I3815" s="5">
        <v>36007.010000000017</v>
      </c>
    </row>
    <row r="3816" spans="1:9" outlineLevel="1" x14ac:dyDescent="0.25">
      <c r="A3816" s="2" t="s">
        <v>635</v>
      </c>
      <c r="B3816" s="2" t="s">
        <v>1083</v>
      </c>
      <c r="C3816" s="2" t="s">
        <v>3</v>
      </c>
      <c r="D3816" s="2" t="s">
        <v>4</v>
      </c>
      <c r="E3816" s="2" t="s">
        <v>711</v>
      </c>
      <c r="F3816" s="2" t="s">
        <v>712</v>
      </c>
      <c r="G3816" s="2" t="s">
        <v>157</v>
      </c>
      <c r="H3816" s="5">
        <v>108.16</v>
      </c>
      <c r="I3816" s="5">
        <v>36115.17000000002</v>
      </c>
    </row>
    <row r="3817" spans="1:9" outlineLevel="1" x14ac:dyDescent="0.25">
      <c r="A3817" s="2" t="s">
        <v>635</v>
      </c>
      <c r="B3817" s="2" t="s">
        <v>1083</v>
      </c>
      <c r="C3817" s="2" t="s">
        <v>3</v>
      </c>
      <c r="D3817" s="2" t="s">
        <v>4</v>
      </c>
      <c r="E3817" s="2" t="s">
        <v>711</v>
      </c>
      <c r="F3817" s="2" t="s">
        <v>712</v>
      </c>
      <c r="G3817" s="2" t="s">
        <v>157</v>
      </c>
      <c r="H3817" s="5">
        <v>465</v>
      </c>
      <c r="I3817" s="5">
        <v>36580.17000000002</v>
      </c>
    </row>
    <row r="3818" spans="1:9" outlineLevel="1" x14ac:dyDescent="0.25">
      <c r="A3818" s="2" t="s">
        <v>635</v>
      </c>
      <c r="B3818" s="2" t="s">
        <v>1096</v>
      </c>
      <c r="C3818" s="2" t="s">
        <v>3</v>
      </c>
      <c r="D3818" s="2" t="s">
        <v>4</v>
      </c>
      <c r="E3818" s="2" t="s">
        <v>711</v>
      </c>
      <c r="F3818" s="2" t="s">
        <v>712</v>
      </c>
      <c r="G3818" s="2" t="s">
        <v>157</v>
      </c>
      <c r="H3818" s="5">
        <v>310</v>
      </c>
      <c r="I3818" s="5">
        <v>36890.17000000002</v>
      </c>
    </row>
    <row r="3819" spans="1:9" outlineLevel="1" x14ac:dyDescent="0.25">
      <c r="A3819" s="2" t="s">
        <v>635</v>
      </c>
      <c r="B3819" s="2" t="s">
        <v>295</v>
      </c>
      <c r="C3819" s="2" t="s">
        <v>3</v>
      </c>
      <c r="D3819" s="2" t="s">
        <v>4</v>
      </c>
      <c r="E3819" s="2" t="s">
        <v>899</v>
      </c>
      <c r="F3819" s="2" t="s">
        <v>900</v>
      </c>
      <c r="G3819" s="2" t="s">
        <v>157</v>
      </c>
      <c r="H3819" s="5">
        <v>399.99</v>
      </c>
      <c r="I3819" s="5">
        <v>37290.160000000018</v>
      </c>
    </row>
    <row r="3820" spans="1:9" outlineLevel="1" x14ac:dyDescent="0.25">
      <c r="A3820" s="2" t="s">
        <v>635</v>
      </c>
      <c r="B3820" s="2" t="s">
        <v>295</v>
      </c>
      <c r="C3820" s="2" t="s">
        <v>3</v>
      </c>
      <c r="D3820" s="2" t="s">
        <v>4</v>
      </c>
      <c r="E3820" s="2" t="s">
        <v>899</v>
      </c>
      <c r="F3820" s="2" t="s">
        <v>900</v>
      </c>
      <c r="G3820" s="2" t="s">
        <v>157</v>
      </c>
      <c r="H3820" s="5">
        <v>399.99</v>
      </c>
      <c r="I3820" s="5">
        <v>37690.150000000016</v>
      </c>
    </row>
    <row r="3821" spans="1:9" outlineLevel="1" x14ac:dyDescent="0.25">
      <c r="A3821" s="2" t="s">
        <v>635</v>
      </c>
      <c r="B3821" s="2" t="s">
        <v>295</v>
      </c>
      <c r="C3821" s="2" t="s">
        <v>3</v>
      </c>
      <c r="D3821" s="2" t="s">
        <v>4</v>
      </c>
      <c r="E3821" s="2" t="s">
        <v>899</v>
      </c>
      <c r="F3821" s="2" t="s">
        <v>900</v>
      </c>
      <c r="G3821" s="2" t="s">
        <v>157</v>
      </c>
      <c r="H3821" s="5">
        <v>399.99</v>
      </c>
      <c r="I3821" s="5">
        <v>38090.140000000014</v>
      </c>
    </row>
    <row r="3822" spans="1:9" outlineLevel="1" x14ac:dyDescent="0.25">
      <c r="A3822" s="2" t="s">
        <v>635</v>
      </c>
      <c r="B3822" s="2" t="s">
        <v>1103</v>
      </c>
      <c r="C3822" s="2" t="s">
        <v>3</v>
      </c>
      <c r="D3822" s="2" t="s">
        <v>4</v>
      </c>
      <c r="E3822" s="2" t="s">
        <v>711</v>
      </c>
      <c r="F3822" s="2" t="s">
        <v>712</v>
      </c>
      <c r="G3822" s="2" t="s">
        <v>157</v>
      </c>
      <c r="H3822" s="5">
        <v>465</v>
      </c>
      <c r="I3822" s="5">
        <v>38555.140000000014</v>
      </c>
    </row>
    <row r="3823" spans="1:9" outlineLevel="1" x14ac:dyDescent="0.25">
      <c r="A3823" s="2" t="s">
        <v>635</v>
      </c>
      <c r="B3823" s="2" t="s">
        <v>1107</v>
      </c>
      <c r="C3823" s="2" t="s">
        <v>3</v>
      </c>
      <c r="D3823" s="2" t="s">
        <v>4</v>
      </c>
      <c r="E3823" s="2" t="s">
        <v>711</v>
      </c>
      <c r="F3823" s="2" t="s">
        <v>712</v>
      </c>
      <c r="G3823" s="2" t="s">
        <v>157</v>
      </c>
      <c r="H3823" s="5">
        <v>77.5</v>
      </c>
      <c r="I3823" s="5">
        <v>38632.640000000014</v>
      </c>
    </row>
    <row r="3824" spans="1:9" outlineLevel="1" x14ac:dyDescent="0.25">
      <c r="A3824" s="2" t="s">
        <v>635</v>
      </c>
      <c r="B3824" s="2" t="s">
        <v>301</v>
      </c>
      <c r="C3824" s="2" t="s">
        <v>3</v>
      </c>
      <c r="D3824" s="2" t="s">
        <v>4</v>
      </c>
      <c r="E3824" s="2" t="s">
        <v>914</v>
      </c>
      <c r="F3824" s="2" t="s">
        <v>915</v>
      </c>
      <c r="G3824" s="2" t="s">
        <v>157</v>
      </c>
      <c r="H3824" s="5">
        <v>609.07000000000005</v>
      </c>
      <c r="I3824" s="5">
        <v>39241.710000000014</v>
      </c>
    </row>
    <row r="3825" spans="1:9" outlineLevel="1" x14ac:dyDescent="0.25">
      <c r="A3825" s="2" t="s">
        <v>635</v>
      </c>
      <c r="B3825" s="2" t="s">
        <v>1119</v>
      </c>
      <c r="C3825" s="2" t="s">
        <v>3</v>
      </c>
      <c r="D3825" s="2" t="s">
        <v>4</v>
      </c>
      <c r="E3825" s="2" t="s">
        <v>711</v>
      </c>
      <c r="F3825" s="2" t="s">
        <v>712</v>
      </c>
      <c r="G3825" s="2" t="s">
        <v>157</v>
      </c>
      <c r="H3825" s="5">
        <v>310</v>
      </c>
      <c r="I3825" s="5">
        <v>39551.710000000014</v>
      </c>
    </row>
    <row r="3826" spans="1:9" outlineLevel="1" x14ac:dyDescent="0.25">
      <c r="A3826" s="2" t="s">
        <v>635</v>
      </c>
      <c r="B3826" s="2" t="s">
        <v>1121</v>
      </c>
      <c r="C3826" s="2" t="s">
        <v>3</v>
      </c>
      <c r="D3826" s="2" t="s">
        <v>4</v>
      </c>
      <c r="E3826" s="2" t="s">
        <v>711</v>
      </c>
      <c r="F3826" s="2" t="s">
        <v>712</v>
      </c>
      <c r="G3826" s="2" t="s">
        <v>157</v>
      </c>
      <c r="H3826" s="5">
        <v>465</v>
      </c>
      <c r="I3826" s="5">
        <v>40016.710000000014</v>
      </c>
    </row>
    <row r="3827" spans="1:9" outlineLevel="1" x14ac:dyDescent="0.25">
      <c r="A3827" s="2" t="s">
        <v>635</v>
      </c>
      <c r="B3827" s="2" t="s">
        <v>1123</v>
      </c>
      <c r="C3827" s="2" t="s">
        <v>3</v>
      </c>
      <c r="D3827" s="2" t="s">
        <v>4</v>
      </c>
      <c r="E3827" s="2" t="s">
        <v>711</v>
      </c>
      <c r="F3827" s="2" t="s">
        <v>712</v>
      </c>
      <c r="G3827" s="2" t="s">
        <v>157</v>
      </c>
      <c r="H3827" s="5">
        <v>155</v>
      </c>
      <c r="I3827" s="5">
        <v>40171.710000000014</v>
      </c>
    </row>
    <row r="3828" spans="1:9" outlineLevel="1" x14ac:dyDescent="0.25">
      <c r="A3828" s="2" t="s">
        <v>635</v>
      </c>
      <c r="B3828" s="2" t="s">
        <v>1128</v>
      </c>
      <c r="C3828" s="2" t="s">
        <v>3</v>
      </c>
      <c r="D3828" s="2" t="s">
        <v>4</v>
      </c>
      <c r="E3828" s="2" t="s">
        <v>899</v>
      </c>
      <c r="F3828" s="2" t="s">
        <v>900</v>
      </c>
      <c r="G3828" s="2" t="s">
        <v>157</v>
      </c>
      <c r="H3828" s="5">
        <v>882.8</v>
      </c>
      <c r="I3828" s="5">
        <v>41054.510000000017</v>
      </c>
    </row>
    <row r="3829" spans="1:9" outlineLevel="1" x14ac:dyDescent="0.25">
      <c r="A3829" s="2" t="s">
        <v>635</v>
      </c>
      <c r="B3829" s="2" t="s">
        <v>1128</v>
      </c>
      <c r="C3829" s="2" t="s">
        <v>3</v>
      </c>
      <c r="D3829" s="2" t="s">
        <v>4</v>
      </c>
      <c r="E3829" s="2" t="s">
        <v>899</v>
      </c>
      <c r="F3829" s="2" t="s">
        <v>900</v>
      </c>
      <c r="G3829" s="2" t="s">
        <v>157</v>
      </c>
      <c r="H3829" s="5">
        <v>882.8</v>
      </c>
      <c r="I3829" s="5">
        <v>41937.310000000019</v>
      </c>
    </row>
    <row r="3830" spans="1:9" outlineLevel="1" x14ac:dyDescent="0.25">
      <c r="A3830" s="2" t="s">
        <v>635</v>
      </c>
      <c r="B3830" s="2" t="s">
        <v>16</v>
      </c>
      <c r="C3830" s="2" t="s">
        <v>3</v>
      </c>
      <c r="D3830" s="2" t="s">
        <v>4</v>
      </c>
      <c r="E3830" s="2" t="s">
        <v>711</v>
      </c>
      <c r="F3830" s="2" t="s">
        <v>712</v>
      </c>
      <c r="G3830" s="2" t="s">
        <v>157</v>
      </c>
      <c r="H3830" s="5">
        <v>390</v>
      </c>
      <c r="I3830" s="5">
        <v>42327.310000000019</v>
      </c>
    </row>
    <row r="3831" spans="1:9" outlineLevel="1" x14ac:dyDescent="0.25">
      <c r="A3831" s="2" t="s">
        <v>635</v>
      </c>
      <c r="B3831" s="2" t="s">
        <v>16</v>
      </c>
      <c r="C3831" s="2" t="s">
        <v>3</v>
      </c>
      <c r="D3831" s="2" t="s">
        <v>4</v>
      </c>
      <c r="E3831" s="2" t="s">
        <v>711</v>
      </c>
      <c r="F3831" s="2" t="s">
        <v>712</v>
      </c>
      <c r="G3831" s="2" t="s">
        <v>157</v>
      </c>
      <c r="H3831" s="5">
        <v>6.5</v>
      </c>
      <c r="I3831" s="5">
        <v>42333.810000000019</v>
      </c>
    </row>
    <row r="3832" spans="1:9" outlineLevel="1" x14ac:dyDescent="0.25">
      <c r="A3832" s="2" t="s">
        <v>635</v>
      </c>
      <c r="B3832" s="2" t="s">
        <v>1136</v>
      </c>
      <c r="C3832" s="2" t="s">
        <v>3</v>
      </c>
      <c r="D3832" s="2" t="s">
        <v>4</v>
      </c>
      <c r="E3832" s="2" t="s">
        <v>4</v>
      </c>
      <c r="F3832" s="2" t="s">
        <v>1138</v>
      </c>
      <c r="G3832" s="2" t="s">
        <v>157</v>
      </c>
      <c r="H3832" s="5">
        <v>1081.68</v>
      </c>
      <c r="I3832" s="5">
        <v>43415.49000000002</v>
      </c>
    </row>
    <row r="3833" spans="1:9" outlineLevel="1" x14ac:dyDescent="0.25">
      <c r="A3833" s="2" t="s">
        <v>635</v>
      </c>
      <c r="B3833" s="2" t="s">
        <v>1139</v>
      </c>
      <c r="C3833" s="2" t="s">
        <v>3</v>
      </c>
      <c r="D3833" s="2" t="s">
        <v>4</v>
      </c>
      <c r="E3833" s="2" t="s">
        <v>711</v>
      </c>
      <c r="F3833" s="2" t="s">
        <v>712</v>
      </c>
      <c r="G3833" s="2" t="s">
        <v>157</v>
      </c>
      <c r="H3833" s="5">
        <v>309.37</v>
      </c>
      <c r="I3833" s="5">
        <v>43724.860000000022</v>
      </c>
    </row>
    <row r="3834" spans="1:9" outlineLevel="1" x14ac:dyDescent="0.25">
      <c r="A3834" s="2" t="s">
        <v>635</v>
      </c>
      <c r="B3834" s="2" t="s">
        <v>1141</v>
      </c>
      <c r="C3834" s="2" t="s">
        <v>3</v>
      </c>
      <c r="D3834" s="2" t="s">
        <v>4</v>
      </c>
      <c r="E3834" s="2" t="s">
        <v>711</v>
      </c>
      <c r="F3834" s="2" t="s">
        <v>712</v>
      </c>
      <c r="G3834" s="2" t="s">
        <v>157</v>
      </c>
      <c r="H3834" s="5">
        <v>192.34</v>
      </c>
      <c r="I3834" s="5">
        <v>43917.200000000019</v>
      </c>
    </row>
    <row r="3835" spans="1:9" outlineLevel="1" x14ac:dyDescent="0.25">
      <c r="A3835" s="2" t="s">
        <v>635</v>
      </c>
      <c r="B3835" s="2" t="s">
        <v>1141</v>
      </c>
      <c r="C3835" s="2" t="s">
        <v>3</v>
      </c>
      <c r="D3835" s="2" t="s">
        <v>4</v>
      </c>
      <c r="E3835" s="2" t="s">
        <v>917</v>
      </c>
      <c r="F3835" s="2" t="s">
        <v>1142</v>
      </c>
      <c r="G3835" s="2" t="s">
        <v>157</v>
      </c>
      <c r="H3835" s="5">
        <v>15.27</v>
      </c>
      <c r="I3835" s="5">
        <v>43932.470000000016</v>
      </c>
    </row>
    <row r="3836" spans="1:9" outlineLevel="1" x14ac:dyDescent="0.25">
      <c r="A3836" s="2" t="s">
        <v>635</v>
      </c>
      <c r="B3836" s="2" t="s">
        <v>1141</v>
      </c>
      <c r="C3836" s="2" t="s">
        <v>3</v>
      </c>
      <c r="D3836" s="2" t="s">
        <v>4</v>
      </c>
      <c r="E3836" s="2" t="s">
        <v>917</v>
      </c>
      <c r="F3836" s="2" t="s">
        <v>1142</v>
      </c>
      <c r="G3836" s="2" t="s">
        <v>157</v>
      </c>
      <c r="H3836" s="5">
        <v>1110.03</v>
      </c>
      <c r="I3836" s="5">
        <v>45042.500000000015</v>
      </c>
    </row>
    <row r="3837" spans="1:9" outlineLevel="1" x14ac:dyDescent="0.25">
      <c r="A3837" s="2" t="s">
        <v>635</v>
      </c>
      <c r="B3837" s="2" t="s">
        <v>1143</v>
      </c>
      <c r="C3837" s="2" t="s">
        <v>3</v>
      </c>
      <c r="D3837" s="2" t="s">
        <v>4</v>
      </c>
      <c r="E3837" s="2" t="s">
        <v>899</v>
      </c>
      <c r="F3837" s="2" t="s">
        <v>900</v>
      </c>
      <c r="G3837" s="2" t="s">
        <v>157</v>
      </c>
      <c r="H3837" s="5">
        <v>801</v>
      </c>
      <c r="I3837" s="5">
        <v>45843.500000000015</v>
      </c>
    </row>
    <row r="3838" spans="1:9" outlineLevel="1" x14ac:dyDescent="0.25">
      <c r="A3838" s="2" t="s">
        <v>635</v>
      </c>
      <c r="B3838" s="2" t="s">
        <v>1143</v>
      </c>
      <c r="C3838" s="2" t="s">
        <v>3</v>
      </c>
      <c r="D3838" s="2" t="s">
        <v>4</v>
      </c>
      <c r="E3838" s="2" t="s">
        <v>899</v>
      </c>
      <c r="F3838" s="2" t="s">
        <v>900</v>
      </c>
      <c r="G3838" s="2" t="s">
        <v>157</v>
      </c>
      <c r="H3838" s="5">
        <v>725.97</v>
      </c>
      <c r="I3838" s="5">
        <v>46569.470000000016</v>
      </c>
    </row>
    <row r="3839" spans="1:9" outlineLevel="1" x14ac:dyDescent="0.25">
      <c r="A3839" s="2" t="s">
        <v>635</v>
      </c>
      <c r="B3839" s="2" t="s">
        <v>317</v>
      </c>
      <c r="C3839" s="2" t="s">
        <v>3</v>
      </c>
      <c r="D3839" s="2" t="s">
        <v>4</v>
      </c>
      <c r="E3839" s="2" t="s">
        <v>1004</v>
      </c>
      <c r="F3839" s="2" t="s">
        <v>1148</v>
      </c>
      <c r="G3839" s="2" t="s">
        <v>157</v>
      </c>
      <c r="H3839" s="5">
        <v>8</v>
      </c>
      <c r="I3839" s="5">
        <v>46577.470000000016</v>
      </c>
    </row>
    <row r="3840" spans="1:9" outlineLevel="1" x14ac:dyDescent="0.25">
      <c r="A3840" s="2" t="s">
        <v>635</v>
      </c>
      <c r="B3840" s="2" t="s">
        <v>318</v>
      </c>
      <c r="C3840" s="2" t="s">
        <v>3</v>
      </c>
      <c r="D3840" s="2" t="s">
        <v>4</v>
      </c>
      <c r="E3840" s="2" t="s">
        <v>1004</v>
      </c>
      <c r="F3840" s="2" t="s">
        <v>1148</v>
      </c>
      <c r="G3840" s="2" t="s">
        <v>157</v>
      </c>
      <c r="H3840" s="5">
        <v>8</v>
      </c>
      <c r="I3840" s="5">
        <v>46585.470000000016</v>
      </c>
    </row>
    <row r="3841" spans="1:9" outlineLevel="1" x14ac:dyDescent="0.25">
      <c r="A3841" s="2" t="s">
        <v>635</v>
      </c>
      <c r="B3841" s="2" t="s">
        <v>1152</v>
      </c>
      <c r="C3841" s="2" t="s">
        <v>3</v>
      </c>
      <c r="D3841" s="2" t="s">
        <v>4</v>
      </c>
      <c r="E3841" s="2" t="s">
        <v>1004</v>
      </c>
      <c r="F3841" s="2" t="s">
        <v>1148</v>
      </c>
      <c r="G3841" s="2" t="s">
        <v>157</v>
      </c>
      <c r="H3841" s="5">
        <v>8</v>
      </c>
      <c r="I3841" s="5">
        <v>46593.470000000016</v>
      </c>
    </row>
    <row r="3842" spans="1:9" ht="45.75" outlineLevel="1" x14ac:dyDescent="0.25">
      <c r="A3842" s="2" t="s">
        <v>635</v>
      </c>
      <c r="B3842" s="2" t="s">
        <v>1152</v>
      </c>
      <c r="C3842" s="2" t="s">
        <v>3</v>
      </c>
      <c r="D3842" s="2" t="s">
        <v>4</v>
      </c>
      <c r="E3842" s="2" t="s">
        <v>1004</v>
      </c>
      <c r="F3842" s="2" t="s">
        <v>1156</v>
      </c>
      <c r="G3842" s="2" t="s">
        <v>157</v>
      </c>
      <c r="H3842" s="5">
        <v>8</v>
      </c>
      <c r="I3842" s="5">
        <v>46601.470000000016</v>
      </c>
    </row>
    <row r="3843" spans="1:9" outlineLevel="1" x14ac:dyDescent="0.25">
      <c r="A3843" s="2" t="s">
        <v>635</v>
      </c>
      <c r="B3843" s="2" t="s">
        <v>1157</v>
      </c>
      <c r="C3843" s="2" t="s">
        <v>3</v>
      </c>
      <c r="D3843" s="2" t="s">
        <v>4</v>
      </c>
      <c r="E3843" s="2" t="s">
        <v>711</v>
      </c>
      <c r="F3843" s="2" t="s">
        <v>712</v>
      </c>
      <c r="G3843" s="2" t="s">
        <v>157</v>
      </c>
      <c r="H3843" s="5">
        <v>578</v>
      </c>
      <c r="I3843" s="5">
        <v>47179.470000000016</v>
      </c>
    </row>
    <row r="3844" spans="1:9" outlineLevel="1" x14ac:dyDescent="0.25">
      <c r="A3844" s="2" t="s">
        <v>635</v>
      </c>
      <c r="B3844" s="2" t="s">
        <v>1159</v>
      </c>
      <c r="C3844" s="2" t="s">
        <v>3</v>
      </c>
      <c r="D3844" s="2" t="s">
        <v>4</v>
      </c>
      <c r="E3844" s="2" t="s">
        <v>1161</v>
      </c>
      <c r="F3844" s="2" t="s">
        <v>1162</v>
      </c>
      <c r="G3844" s="2" t="s">
        <v>157</v>
      </c>
      <c r="H3844" s="5">
        <v>11.2</v>
      </c>
      <c r="I3844" s="5">
        <v>47190.670000000013</v>
      </c>
    </row>
    <row r="3845" spans="1:9" outlineLevel="1" x14ac:dyDescent="0.25">
      <c r="A3845" s="2" t="s">
        <v>635</v>
      </c>
      <c r="B3845" s="2" t="s">
        <v>1159</v>
      </c>
      <c r="C3845" s="2" t="s">
        <v>3</v>
      </c>
      <c r="D3845" s="2" t="s">
        <v>4</v>
      </c>
      <c r="E3845" s="2" t="s">
        <v>1161</v>
      </c>
      <c r="F3845" s="2" t="s">
        <v>1162</v>
      </c>
      <c r="G3845" s="2" t="s">
        <v>157</v>
      </c>
      <c r="H3845" s="5">
        <v>11.2</v>
      </c>
      <c r="I3845" s="5">
        <v>47201.87000000001</v>
      </c>
    </row>
    <row r="3846" spans="1:9" outlineLevel="1" x14ac:dyDescent="0.25">
      <c r="A3846" s="2" t="s">
        <v>635</v>
      </c>
      <c r="B3846" s="2" t="s">
        <v>1159</v>
      </c>
      <c r="C3846" s="2" t="s">
        <v>3</v>
      </c>
      <c r="D3846" s="2" t="s">
        <v>4</v>
      </c>
      <c r="E3846" s="2" t="s">
        <v>1161</v>
      </c>
      <c r="F3846" s="2" t="s">
        <v>1162</v>
      </c>
      <c r="G3846" s="2" t="s">
        <v>157</v>
      </c>
      <c r="H3846" s="5">
        <v>11.2</v>
      </c>
      <c r="I3846" s="5">
        <v>47213.070000000007</v>
      </c>
    </row>
    <row r="3847" spans="1:9" outlineLevel="1" x14ac:dyDescent="0.25">
      <c r="A3847" s="2" t="s">
        <v>635</v>
      </c>
      <c r="B3847" s="2" t="s">
        <v>328</v>
      </c>
      <c r="C3847" s="2" t="s">
        <v>3</v>
      </c>
      <c r="D3847" s="2" t="s">
        <v>4</v>
      </c>
      <c r="E3847" s="2" t="s">
        <v>946</v>
      </c>
      <c r="F3847" s="2" t="s">
        <v>1078</v>
      </c>
      <c r="G3847" s="2" t="s">
        <v>157</v>
      </c>
      <c r="H3847" s="5">
        <v>652.01</v>
      </c>
      <c r="I3847" s="5">
        <v>47865.080000000009</v>
      </c>
    </row>
    <row r="3848" spans="1:9" outlineLevel="1" x14ac:dyDescent="0.25">
      <c r="A3848" s="2" t="s">
        <v>635</v>
      </c>
      <c r="B3848" s="2" t="s">
        <v>328</v>
      </c>
      <c r="C3848" s="2" t="s">
        <v>3</v>
      </c>
      <c r="D3848" s="2" t="s">
        <v>4</v>
      </c>
      <c r="E3848" s="2" t="s">
        <v>946</v>
      </c>
      <c r="F3848" s="2" t="s">
        <v>1078</v>
      </c>
      <c r="G3848" s="2" t="s">
        <v>157</v>
      </c>
      <c r="H3848" s="5">
        <v>627.12</v>
      </c>
      <c r="I3848" s="5">
        <v>48492.200000000012</v>
      </c>
    </row>
    <row r="3849" spans="1:9" outlineLevel="1" x14ac:dyDescent="0.25">
      <c r="A3849" s="2" t="s">
        <v>635</v>
      </c>
      <c r="B3849" s="2" t="s">
        <v>328</v>
      </c>
      <c r="C3849" s="2" t="s">
        <v>3</v>
      </c>
      <c r="D3849" s="2" t="s">
        <v>4</v>
      </c>
      <c r="E3849" s="2" t="s">
        <v>899</v>
      </c>
      <c r="F3849" s="2" t="s">
        <v>900</v>
      </c>
      <c r="G3849" s="2" t="s">
        <v>157</v>
      </c>
      <c r="H3849" s="5">
        <v>894.2</v>
      </c>
      <c r="I3849" s="5">
        <v>49386.400000000009</v>
      </c>
    </row>
    <row r="3850" spans="1:9" outlineLevel="1" x14ac:dyDescent="0.25">
      <c r="A3850" s="2" t="s">
        <v>635</v>
      </c>
      <c r="B3850" s="2" t="s">
        <v>328</v>
      </c>
      <c r="C3850" s="2" t="s">
        <v>3</v>
      </c>
      <c r="D3850" s="2" t="s">
        <v>4</v>
      </c>
      <c r="E3850" s="2" t="s">
        <v>711</v>
      </c>
      <c r="F3850" s="2" t="s">
        <v>1177</v>
      </c>
      <c r="G3850" s="2" t="s">
        <v>157</v>
      </c>
      <c r="H3850" s="5">
        <v>1238.93</v>
      </c>
      <c r="I3850" s="5">
        <v>50625.330000000009</v>
      </c>
    </row>
    <row r="3851" spans="1:9" outlineLevel="1" x14ac:dyDescent="0.25">
      <c r="A3851" s="2" t="s">
        <v>635</v>
      </c>
      <c r="B3851" s="2" t="s">
        <v>328</v>
      </c>
      <c r="C3851" s="2" t="s">
        <v>3</v>
      </c>
      <c r="D3851" s="2" t="s">
        <v>4</v>
      </c>
      <c r="E3851" s="2" t="s">
        <v>899</v>
      </c>
      <c r="F3851" s="2" t="s">
        <v>900</v>
      </c>
      <c r="G3851" s="2" t="s">
        <v>157</v>
      </c>
      <c r="H3851" s="5">
        <v>567.42999999999995</v>
      </c>
      <c r="I3851" s="5">
        <v>51192.760000000009</v>
      </c>
    </row>
    <row r="3852" spans="1:9" outlineLevel="1" x14ac:dyDescent="0.25">
      <c r="A3852" s="2" t="s">
        <v>635</v>
      </c>
      <c r="B3852" s="2" t="s">
        <v>328</v>
      </c>
      <c r="C3852" s="2" t="s">
        <v>3</v>
      </c>
      <c r="D3852" s="2" t="s">
        <v>4</v>
      </c>
      <c r="E3852" s="2" t="s">
        <v>899</v>
      </c>
      <c r="F3852" s="2" t="s">
        <v>900</v>
      </c>
      <c r="G3852" s="2" t="s">
        <v>157</v>
      </c>
      <c r="H3852" s="5">
        <v>443.52</v>
      </c>
      <c r="I3852" s="5">
        <v>51636.280000000006</v>
      </c>
    </row>
    <row r="3853" spans="1:9" outlineLevel="1" x14ac:dyDescent="0.25">
      <c r="A3853" s="2" t="s">
        <v>635</v>
      </c>
      <c r="B3853" s="2" t="s">
        <v>328</v>
      </c>
      <c r="C3853" s="2" t="s">
        <v>3</v>
      </c>
      <c r="D3853" s="2" t="s">
        <v>4</v>
      </c>
      <c r="E3853" s="2" t="s">
        <v>899</v>
      </c>
      <c r="F3853" s="2" t="s">
        <v>900</v>
      </c>
      <c r="G3853" s="2" t="s">
        <v>157</v>
      </c>
      <c r="H3853" s="5">
        <v>941.36</v>
      </c>
      <c r="I3853" s="5">
        <v>52577.640000000007</v>
      </c>
    </row>
    <row r="3854" spans="1:9" outlineLevel="1" x14ac:dyDescent="0.25">
      <c r="A3854" s="2" t="s">
        <v>635</v>
      </c>
      <c r="B3854" s="2" t="s">
        <v>330</v>
      </c>
      <c r="C3854" s="2" t="s">
        <v>3</v>
      </c>
      <c r="D3854" s="2" t="s">
        <v>4</v>
      </c>
      <c r="E3854" s="2" t="s">
        <v>4</v>
      </c>
      <c r="F3854" s="2" t="s">
        <v>1182</v>
      </c>
      <c r="G3854" s="2" t="s">
        <v>157</v>
      </c>
      <c r="H3854" s="5">
        <v>62.3</v>
      </c>
      <c r="I3854" s="5">
        <v>52639.94000000001</v>
      </c>
    </row>
    <row r="3855" spans="1:9" outlineLevel="1" x14ac:dyDescent="0.25">
      <c r="A3855" s="2" t="s">
        <v>635</v>
      </c>
      <c r="B3855" s="2" t="s">
        <v>330</v>
      </c>
      <c r="C3855" s="2" t="s">
        <v>3</v>
      </c>
      <c r="D3855" s="2" t="s">
        <v>4</v>
      </c>
      <c r="E3855" s="2" t="s">
        <v>659</v>
      </c>
      <c r="F3855" s="2" t="s">
        <v>1183</v>
      </c>
      <c r="G3855" s="2" t="s">
        <v>157</v>
      </c>
      <c r="H3855" s="5">
        <v>77.16</v>
      </c>
      <c r="I3855" s="5">
        <v>52717.100000000013</v>
      </c>
    </row>
    <row r="3856" spans="1:9" outlineLevel="1" x14ac:dyDescent="0.25">
      <c r="A3856" s="2" t="s">
        <v>635</v>
      </c>
      <c r="B3856" s="2" t="s">
        <v>1184</v>
      </c>
      <c r="C3856" s="2" t="s">
        <v>3</v>
      </c>
      <c r="D3856" s="2" t="s">
        <v>4</v>
      </c>
      <c r="E3856" s="2" t="s">
        <v>711</v>
      </c>
      <c r="F3856" s="2" t="s">
        <v>712</v>
      </c>
      <c r="G3856" s="2" t="s">
        <v>157</v>
      </c>
      <c r="H3856" s="5">
        <v>390.1</v>
      </c>
      <c r="I3856" s="5">
        <v>53107.200000000012</v>
      </c>
    </row>
    <row r="3857" spans="1:9" outlineLevel="1" x14ac:dyDescent="0.25">
      <c r="A3857" s="2" t="s">
        <v>635</v>
      </c>
      <c r="B3857" s="2" t="s">
        <v>1184</v>
      </c>
      <c r="C3857" s="2" t="s">
        <v>3</v>
      </c>
      <c r="D3857" s="2" t="s">
        <v>4</v>
      </c>
      <c r="E3857" s="2" t="s">
        <v>899</v>
      </c>
      <c r="F3857" s="2" t="s">
        <v>900</v>
      </c>
      <c r="G3857" s="2" t="s">
        <v>157</v>
      </c>
      <c r="H3857" s="5">
        <v>496.6</v>
      </c>
      <c r="I3857" s="5">
        <v>53603.80000000001</v>
      </c>
    </row>
    <row r="3858" spans="1:9" outlineLevel="1" x14ac:dyDescent="0.25">
      <c r="A3858" s="2" t="s">
        <v>635</v>
      </c>
      <c r="B3858" s="2" t="s">
        <v>1184</v>
      </c>
      <c r="C3858" s="2" t="s">
        <v>3</v>
      </c>
      <c r="D3858" s="2" t="s">
        <v>4</v>
      </c>
      <c r="E3858" s="2" t="s">
        <v>711</v>
      </c>
      <c r="F3858" s="2" t="s">
        <v>712</v>
      </c>
      <c r="G3858" s="2" t="s">
        <v>157</v>
      </c>
      <c r="H3858" s="5">
        <v>390.1</v>
      </c>
      <c r="I3858" s="5">
        <v>53993.900000000009</v>
      </c>
    </row>
    <row r="3859" spans="1:9" outlineLevel="1" x14ac:dyDescent="0.25">
      <c r="A3859" s="2" t="s">
        <v>635</v>
      </c>
      <c r="B3859" s="2" t="s">
        <v>1186</v>
      </c>
      <c r="C3859" s="2" t="s">
        <v>3</v>
      </c>
      <c r="D3859" s="2" t="s">
        <v>4</v>
      </c>
      <c r="E3859" s="2" t="s">
        <v>659</v>
      </c>
      <c r="F3859" s="2" t="s">
        <v>1190</v>
      </c>
      <c r="G3859" s="2" t="s">
        <v>157</v>
      </c>
      <c r="H3859" s="5">
        <v>84.72</v>
      </c>
      <c r="I3859" s="5">
        <v>54078.62000000001</v>
      </c>
    </row>
    <row r="3860" spans="1:9" outlineLevel="1" x14ac:dyDescent="0.25">
      <c r="A3860" s="2" t="s">
        <v>635</v>
      </c>
      <c r="B3860" s="2" t="s">
        <v>1186</v>
      </c>
      <c r="C3860" s="2" t="s">
        <v>3</v>
      </c>
      <c r="D3860" s="2" t="s">
        <v>4</v>
      </c>
      <c r="E3860" s="2" t="s">
        <v>659</v>
      </c>
      <c r="F3860" s="2" t="s">
        <v>1190</v>
      </c>
      <c r="G3860" s="2" t="s">
        <v>157</v>
      </c>
      <c r="H3860" s="5">
        <v>4.22</v>
      </c>
      <c r="I3860" s="5">
        <v>54082.840000000011</v>
      </c>
    </row>
    <row r="3861" spans="1:9" outlineLevel="1" x14ac:dyDescent="0.25">
      <c r="A3861" s="2" t="s">
        <v>635</v>
      </c>
      <c r="B3861" s="2" t="s">
        <v>1186</v>
      </c>
      <c r="C3861" s="2" t="s">
        <v>3</v>
      </c>
      <c r="D3861" s="2" t="s">
        <v>4</v>
      </c>
      <c r="E3861" s="2" t="s">
        <v>1161</v>
      </c>
      <c r="F3861" s="2" t="s">
        <v>1162</v>
      </c>
      <c r="G3861" s="2" t="s">
        <v>157</v>
      </c>
      <c r="H3861" s="5">
        <v>726.96</v>
      </c>
      <c r="I3861" s="5">
        <v>54809.80000000001</v>
      </c>
    </row>
    <row r="3862" spans="1:9" outlineLevel="1" x14ac:dyDescent="0.25">
      <c r="A3862" s="2" t="s">
        <v>635</v>
      </c>
      <c r="B3862" s="2" t="s">
        <v>1186</v>
      </c>
      <c r="C3862" s="2" t="s">
        <v>603</v>
      </c>
      <c r="D3862" s="2" t="s">
        <v>4</v>
      </c>
      <c r="E3862" s="2" t="s">
        <v>659</v>
      </c>
      <c r="F3862" s="2" t="s">
        <v>1190</v>
      </c>
      <c r="G3862" s="2" t="s">
        <v>157</v>
      </c>
      <c r="H3862" s="5">
        <v>-26.48</v>
      </c>
      <c r="I3862" s="5">
        <v>54783.320000000007</v>
      </c>
    </row>
    <row r="3863" spans="1:9" outlineLevel="1" x14ac:dyDescent="0.25">
      <c r="A3863" s="2" t="s">
        <v>635</v>
      </c>
      <c r="B3863" s="2" t="s">
        <v>1202</v>
      </c>
      <c r="C3863" s="2" t="s">
        <v>3</v>
      </c>
      <c r="D3863" s="2" t="s">
        <v>4</v>
      </c>
      <c r="E3863" s="2" t="s">
        <v>659</v>
      </c>
      <c r="F3863" s="2" t="s">
        <v>1205</v>
      </c>
      <c r="G3863" s="2" t="s">
        <v>157</v>
      </c>
      <c r="H3863" s="5">
        <v>33.78</v>
      </c>
      <c r="I3863" s="5">
        <v>54817.100000000006</v>
      </c>
    </row>
    <row r="3864" spans="1:9" outlineLevel="1" x14ac:dyDescent="0.25">
      <c r="A3864" s="2" t="s">
        <v>635</v>
      </c>
      <c r="B3864" s="2" t="s">
        <v>1202</v>
      </c>
      <c r="C3864" s="2" t="s">
        <v>3</v>
      </c>
      <c r="D3864" s="2" t="s">
        <v>4</v>
      </c>
      <c r="E3864" s="2" t="s">
        <v>659</v>
      </c>
      <c r="F3864" s="2" t="s">
        <v>1206</v>
      </c>
      <c r="G3864" s="2" t="s">
        <v>157</v>
      </c>
      <c r="H3864" s="5">
        <v>22.27</v>
      </c>
      <c r="I3864" s="5">
        <v>54839.37</v>
      </c>
    </row>
    <row r="3865" spans="1:9" outlineLevel="1" x14ac:dyDescent="0.25">
      <c r="A3865" s="2" t="s">
        <v>635</v>
      </c>
      <c r="B3865" s="2" t="s">
        <v>354</v>
      </c>
      <c r="C3865" s="2" t="s">
        <v>3</v>
      </c>
      <c r="D3865" s="2" t="s">
        <v>4</v>
      </c>
      <c r="E3865" s="2" t="s">
        <v>4</v>
      </c>
      <c r="F3865" s="2" t="s">
        <v>1217</v>
      </c>
      <c r="G3865" s="2" t="s">
        <v>157</v>
      </c>
      <c r="H3865" s="5">
        <v>95.84</v>
      </c>
      <c r="I3865" s="5">
        <v>54935.21</v>
      </c>
    </row>
    <row r="3866" spans="1:9" outlineLevel="1" x14ac:dyDescent="0.25">
      <c r="A3866" s="2" t="s">
        <v>635</v>
      </c>
      <c r="B3866" s="2" t="s">
        <v>354</v>
      </c>
      <c r="C3866" s="2" t="s">
        <v>3</v>
      </c>
      <c r="D3866" s="2" t="s">
        <v>4</v>
      </c>
      <c r="E3866" s="2" t="s">
        <v>4</v>
      </c>
      <c r="F3866" s="2" t="s">
        <v>1218</v>
      </c>
      <c r="G3866" s="2" t="s">
        <v>157</v>
      </c>
      <c r="H3866" s="5">
        <v>1000.08</v>
      </c>
      <c r="I3866" s="5">
        <v>55935.29</v>
      </c>
    </row>
    <row r="3867" spans="1:9" outlineLevel="1" x14ac:dyDescent="0.25">
      <c r="A3867" s="2" t="s">
        <v>635</v>
      </c>
      <c r="B3867" s="2" t="s">
        <v>357</v>
      </c>
      <c r="C3867" s="2" t="s">
        <v>3</v>
      </c>
      <c r="D3867" s="2" t="s">
        <v>4</v>
      </c>
      <c r="E3867" s="2" t="s">
        <v>899</v>
      </c>
      <c r="F3867" s="2" t="s">
        <v>900</v>
      </c>
      <c r="G3867" s="2" t="s">
        <v>157</v>
      </c>
      <c r="H3867" s="5">
        <v>350</v>
      </c>
      <c r="I3867" s="5">
        <v>56285.29</v>
      </c>
    </row>
    <row r="3868" spans="1:9" outlineLevel="1" x14ac:dyDescent="0.25">
      <c r="A3868" s="2" t="s">
        <v>635</v>
      </c>
      <c r="B3868" s="2" t="s">
        <v>357</v>
      </c>
      <c r="C3868" s="2" t="s">
        <v>3</v>
      </c>
      <c r="D3868" s="2" t="s">
        <v>4</v>
      </c>
      <c r="E3868" s="2" t="s">
        <v>899</v>
      </c>
      <c r="F3868" s="2" t="s">
        <v>900</v>
      </c>
      <c r="G3868" s="2" t="s">
        <v>157</v>
      </c>
      <c r="H3868" s="5">
        <v>350</v>
      </c>
      <c r="I3868" s="5">
        <v>56635.29</v>
      </c>
    </row>
    <row r="3869" spans="1:9" outlineLevel="1" x14ac:dyDescent="0.25">
      <c r="A3869" s="2" t="s">
        <v>635</v>
      </c>
      <c r="B3869" s="2" t="s">
        <v>357</v>
      </c>
      <c r="C3869" s="2" t="s">
        <v>3</v>
      </c>
      <c r="D3869" s="2" t="s">
        <v>4</v>
      </c>
      <c r="E3869" s="2" t="s">
        <v>899</v>
      </c>
      <c r="F3869" s="2" t="s">
        <v>900</v>
      </c>
      <c r="G3869" s="2" t="s">
        <v>157</v>
      </c>
      <c r="H3869" s="5">
        <v>808.15</v>
      </c>
      <c r="I3869" s="5">
        <v>57443.44</v>
      </c>
    </row>
    <row r="3870" spans="1:9" outlineLevel="1" x14ac:dyDescent="0.25">
      <c r="A3870" s="2" t="s">
        <v>635</v>
      </c>
      <c r="B3870" s="2" t="s">
        <v>357</v>
      </c>
      <c r="C3870" s="2" t="s">
        <v>3</v>
      </c>
      <c r="D3870" s="2" t="s">
        <v>4</v>
      </c>
      <c r="E3870" s="2" t="s">
        <v>899</v>
      </c>
      <c r="F3870" s="2" t="s">
        <v>900</v>
      </c>
      <c r="G3870" s="2" t="s">
        <v>157</v>
      </c>
      <c r="H3870" s="5">
        <v>350</v>
      </c>
      <c r="I3870" s="5">
        <v>57793.440000000002</v>
      </c>
    </row>
    <row r="3871" spans="1:9" outlineLevel="1" x14ac:dyDescent="0.25">
      <c r="A3871" s="2" t="s">
        <v>635</v>
      </c>
      <c r="B3871" s="2" t="s">
        <v>361</v>
      </c>
      <c r="C3871" s="2" t="s">
        <v>3</v>
      </c>
      <c r="D3871" s="2" t="s">
        <v>4</v>
      </c>
      <c r="E3871" s="2" t="s">
        <v>899</v>
      </c>
      <c r="F3871" s="2" t="s">
        <v>900</v>
      </c>
      <c r="G3871" s="2" t="s">
        <v>157</v>
      </c>
      <c r="H3871" s="5">
        <v>219.77</v>
      </c>
      <c r="I3871" s="5">
        <v>58013.21</v>
      </c>
    </row>
    <row r="3872" spans="1:9" outlineLevel="1" x14ac:dyDescent="0.25">
      <c r="A3872" s="2" t="s">
        <v>635</v>
      </c>
      <c r="B3872" s="2" t="s">
        <v>361</v>
      </c>
      <c r="C3872" s="2" t="s">
        <v>3</v>
      </c>
      <c r="D3872" s="2" t="s">
        <v>4</v>
      </c>
      <c r="E3872" s="2" t="s">
        <v>823</v>
      </c>
      <c r="F3872" s="2" t="s">
        <v>4</v>
      </c>
      <c r="G3872" s="2" t="s">
        <v>157</v>
      </c>
      <c r="H3872" s="5">
        <v>830.94</v>
      </c>
      <c r="I3872" s="5">
        <v>58844.15</v>
      </c>
    </row>
    <row r="3873" spans="1:9" outlineLevel="1" x14ac:dyDescent="0.25">
      <c r="A3873" s="2" t="s">
        <v>635</v>
      </c>
      <c r="B3873" s="2" t="s">
        <v>24</v>
      </c>
      <c r="C3873" s="2" t="s">
        <v>3</v>
      </c>
      <c r="D3873" s="2" t="s">
        <v>4</v>
      </c>
      <c r="E3873" s="2" t="s">
        <v>899</v>
      </c>
      <c r="F3873" s="2" t="s">
        <v>900</v>
      </c>
      <c r="G3873" s="2" t="s">
        <v>157</v>
      </c>
      <c r="H3873" s="5">
        <v>58.22</v>
      </c>
      <c r="I3873" s="5">
        <v>58902.37</v>
      </c>
    </row>
    <row r="3874" spans="1:9" outlineLevel="1" x14ac:dyDescent="0.25">
      <c r="A3874" s="2" t="s">
        <v>635</v>
      </c>
      <c r="B3874" s="2" t="s">
        <v>367</v>
      </c>
      <c r="C3874" s="2" t="s">
        <v>3</v>
      </c>
      <c r="D3874" s="2" t="s">
        <v>4</v>
      </c>
      <c r="E3874" s="2" t="s">
        <v>1004</v>
      </c>
      <c r="F3874" s="2" t="s">
        <v>1148</v>
      </c>
      <c r="G3874" s="2" t="s">
        <v>157</v>
      </c>
      <c r="H3874" s="5">
        <v>8</v>
      </c>
      <c r="I3874" s="5">
        <v>58910.37</v>
      </c>
    </row>
    <row r="3875" spans="1:9" outlineLevel="1" x14ac:dyDescent="0.25">
      <c r="A3875" s="2" t="s">
        <v>635</v>
      </c>
      <c r="B3875" s="2" t="s">
        <v>1241</v>
      </c>
      <c r="C3875" s="2" t="s">
        <v>3</v>
      </c>
      <c r="D3875" s="2" t="s">
        <v>4</v>
      </c>
      <c r="E3875" s="2" t="s">
        <v>1004</v>
      </c>
      <c r="F3875" s="2" t="s">
        <v>1148</v>
      </c>
      <c r="G3875" s="2" t="s">
        <v>157</v>
      </c>
      <c r="H3875" s="5">
        <v>8</v>
      </c>
      <c r="I3875" s="5">
        <v>58918.37</v>
      </c>
    </row>
    <row r="3876" spans="1:9" outlineLevel="1" x14ac:dyDescent="0.25">
      <c r="A3876" s="2" t="s">
        <v>635</v>
      </c>
      <c r="B3876" s="2" t="s">
        <v>375</v>
      </c>
      <c r="C3876" s="2" t="s">
        <v>3</v>
      </c>
      <c r="D3876" s="2" t="s">
        <v>4</v>
      </c>
      <c r="E3876" s="2" t="s">
        <v>4</v>
      </c>
      <c r="F3876" s="2" t="s">
        <v>1258</v>
      </c>
      <c r="G3876" s="2" t="s">
        <v>157</v>
      </c>
      <c r="H3876" s="5">
        <v>46.77</v>
      </c>
      <c r="I3876" s="5">
        <v>58965.14</v>
      </c>
    </row>
    <row r="3877" spans="1:9" outlineLevel="1" x14ac:dyDescent="0.25">
      <c r="A3877" s="2" t="s">
        <v>635</v>
      </c>
      <c r="B3877" s="2" t="s">
        <v>394</v>
      </c>
      <c r="C3877" s="2" t="s">
        <v>3</v>
      </c>
      <c r="D3877" s="2" t="s">
        <v>4</v>
      </c>
      <c r="E3877" s="2" t="s">
        <v>711</v>
      </c>
      <c r="F3877" s="2" t="s">
        <v>1272</v>
      </c>
      <c r="G3877" s="2" t="s">
        <v>157</v>
      </c>
      <c r="H3877" s="5">
        <v>772.23</v>
      </c>
      <c r="I3877" s="5">
        <v>59737.37</v>
      </c>
    </row>
    <row r="3878" spans="1:9" outlineLevel="1" x14ac:dyDescent="0.25">
      <c r="A3878" s="2" t="s">
        <v>635</v>
      </c>
      <c r="B3878" s="2" t="s">
        <v>1275</v>
      </c>
      <c r="C3878" s="2" t="s">
        <v>3</v>
      </c>
      <c r="D3878" s="2" t="s">
        <v>4</v>
      </c>
      <c r="E3878" s="2" t="s">
        <v>1276</v>
      </c>
      <c r="F3878" s="2" t="s">
        <v>1277</v>
      </c>
      <c r="G3878" s="2" t="s">
        <v>157</v>
      </c>
      <c r="H3878" s="5">
        <v>602.9</v>
      </c>
      <c r="I3878" s="5">
        <v>60340.270000000004</v>
      </c>
    </row>
    <row r="3879" spans="1:9" outlineLevel="1" x14ac:dyDescent="0.25">
      <c r="A3879" s="2" t="s">
        <v>635</v>
      </c>
      <c r="B3879" s="2" t="s">
        <v>406</v>
      </c>
      <c r="C3879" s="2" t="s">
        <v>3</v>
      </c>
      <c r="D3879" s="2" t="s">
        <v>4</v>
      </c>
      <c r="E3879" s="2" t="s">
        <v>899</v>
      </c>
      <c r="F3879" s="2" t="s">
        <v>900</v>
      </c>
      <c r="G3879" s="2" t="s">
        <v>157</v>
      </c>
      <c r="H3879" s="5">
        <v>1298.9000000000001</v>
      </c>
      <c r="I3879" s="5">
        <v>61639.170000000006</v>
      </c>
    </row>
    <row r="3880" spans="1:9" outlineLevel="1" x14ac:dyDescent="0.25">
      <c r="A3880" s="2" t="s">
        <v>635</v>
      </c>
      <c r="B3880" s="2" t="s">
        <v>406</v>
      </c>
      <c r="C3880" s="2" t="s">
        <v>3</v>
      </c>
      <c r="D3880" s="2" t="s">
        <v>4</v>
      </c>
      <c r="E3880" s="2" t="s">
        <v>899</v>
      </c>
      <c r="F3880" s="2" t="s">
        <v>900</v>
      </c>
      <c r="G3880" s="2" t="s">
        <v>157</v>
      </c>
      <c r="H3880" s="5">
        <v>1654.14</v>
      </c>
      <c r="I3880" s="5">
        <v>63293.310000000005</v>
      </c>
    </row>
    <row r="3881" spans="1:9" outlineLevel="1" x14ac:dyDescent="0.25">
      <c r="A3881" s="2" t="s">
        <v>635</v>
      </c>
      <c r="B3881" s="2" t="s">
        <v>1282</v>
      </c>
      <c r="C3881" s="2" t="s">
        <v>3</v>
      </c>
      <c r="D3881" s="2" t="s">
        <v>4</v>
      </c>
      <c r="E3881" s="2" t="s">
        <v>1004</v>
      </c>
      <c r="F3881" s="2" t="s">
        <v>1148</v>
      </c>
      <c r="G3881" s="2" t="s">
        <v>157</v>
      </c>
      <c r="H3881" s="5">
        <v>8</v>
      </c>
      <c r="I3881" s="5">
        <v>63301.310000000005</v>
      </c>
    </row>
    <row r="3882" spans="1:9" outlineLevel="1" x14ac:dyDescent="0.25">
      <c r="A3882" s="2" t="s">
        <v>635</v>
      </c>
      <c r="B3882" s="2" t="s">
        <v>1293</v>
      </c>
      <c r="C3882" s="2" t="s">
        <v>3</v>
      </c>
      <c r="D3882" s="2" t="s">
        <v>4</v>
      </c>
      <c r="E3882" s="2" t="s">
        <v>899</v>
      </c>
      <c r="F3882" s="2" t="s">
        <v>4</v>
      </c>
      <c r="G3882" s="2" t="s">
        <v>157</v>
      </c>
      <c r="H3882" s="5">
        <v>890.97</v>
      </c>
      <c r="I3882" s="5">
        <v>64192.280000000006</v>
      </c>
    </row>
    <row r="3883" spans="1:9" outlineLevel="1" x14ac:dyDescent="0.25">
      <c r="A3883" s="2" t="s">
        <v>635</v>
      </c>
      <c r="B3883" s="2" t="s">
        <v>1293</v>
      </c>
      <c r="C3883" s="2" t="s">
        <v>3</v>
      </c>
      <c r="D3883" s="2" t="s">
        <v>4</v>
      </c>
      <c r="E3883" s="2" t="s">
        <v>899</v>
      </c>
      <c r="F3883" s="2" t="s">
        <v>900</v>
      </c>
      <c r="G3883" s="2" t="s">
        <v>157</v>
      </c>
      <c r="H3883" s="5">
        <v>610.41</v>
      </c>
      <c r="I3883" s="5">
        <v>64802.69000000001</v>
      </c>
    </row>
    <row r="3884" spans="1:9" outlineLevel="1" x14ac:dyDescent="0.25">
      <c r="A3884" s="2" t="s">
        <v>635</v>
      </c>
      <c r="B3884" s="2" t="s">
        <v>1293</v>
      </c>
      <c r="C3884" s="2" t="s">
        <v>3</v>
      </c>
      <c r="D3884" s="2" t="s">
        <v>4</v>
      </c>
      <c r="E3884" s="2" t="s">
        <v>899</v>
      </c>
      <c r="F3884" s="2" t="s">
        <v>900</v>
      </c>
      <c r="G3884" s="2" t="s">
        <v>157</v>
      </c>
      <c r="H3884" s="5">
        <v>468.18</v>
      </c>
      <c r="I3884" s="5">
        <v>65270.87000000001</v>
      </c>
    </row>
    <row r="3885" spans="1:9" outlineLevel="1" x14ac:dyDescent="0.25">
      <c r="A3885" s="2" t="s">
        <v>635</v>
      </c>
      <c r="B3885" s="2" t="s">
        <v>421</v>
      </c>
      <c r="C3885" s="2" t="s">
        <v>3</v>
      </c>
      <c r="D3885" s="2" t="s">
        <v>4</v>
      </c>
      <c r="E3885" s="2" t="s">
        <v>899</v>
      </c>
      <c r="F3885" s="2" t="s">
        <v>900</v>
      </c>
      <c r="G3885" s="2" t="s">
        <v>157</v>
      </c>
      <c r="H3885" s="5">
        <v>8</v>
      </c>
      <c r="I3885" s="5">
        <v>65278.87000000001</v>
      </c>
    </row>
    <row r="3886" spans="1:9" outlineLevel="1" x14ac:dyDescent="0.25">
      <c r="A3886" s="2" t="s">
        <v>635</v>
      </c>
      <c r="B3886" s="2" t="s">
        <v>421</v>
      </c>
      <c r="C3886" s="2" t="s">
        <v>3</v>
      </c>
      <c r="D3886" s="2" t="s">
        <v>4</v>
      </c>
      <c r="E3886" s="2" t="s">
        <v>4</v>
      </c>
      <c r="F3886" s="2" t="s">
        <v>1305</v>
      </c>
      <c r="G3886" s="2" t="s">
        <v>157</v>
      </c>
      <c r="H3886" s="5">
        <v>17.72</v>
      </c>
      <c r="I3886" s="5">
        <v>65296.590000000011</v>
      </c>
    </row>
    <row r="3887" spans="1:9" outlineLevel="1" x14ac:dyDescent="0.25">
      <c r="A3887" s="2" t="s">
        <v>635</v>
      </c>
      <c r="B3887" s="2" t="s">
        <v>429</v>
      </c>
      <c r="C3887" s="2" t="s">
        <v>3</v>
      </c>
      <c r="D3887" s="2" t="s">
        <v>4</v>
      </c>
      <c r="E3887" s="2" t="s">
        <v>1313</v>
      </c>
      <c r="F3887" s="2" t="s">
        <v>1314</v>
      </c>
      <c r="G3887" s="2" t="s">
        <v>157</v>
      </c>
      <c r="H3887" s="5">
        <v>6.06</v>
      </c>
      <c r="I3887" s="5">
        <v>65302.650000000009</v>
      </c>
    </row>
    <row r="3888" spans="1:9" outlineLevel="1" x14ac:dyDescent="0.25">
      <c r="A3888" s="2" t="s">
        <v>635</v>
      </c>
      <c r="B3888" s="2" t="s">
        <v>586</v>
      </c>
      <c r="C3888" s="2" t="s">
        <v>3</v>
      </c>
      <c r="D3888" s="2" t="s">
        <v>4</v>
      </c>
      <c r="E3888" s="2" t="s">
        <v>711</v>
      </c>
      <c r="F3888" s="2" t="s">
        <v>1272</v>
      </c>
      <c r="G3888" s="2" t="s">
        <v>157</v>
      </c>
      <c r="H3888" s="5">
        <v>693.46</v>
      </c>
      <c r="I3888" s="5">
        <v>65996.110000000015</v>
      </c>
    </row>
    <row r="3889" spans="1:9" outlineLevel="1" x14ac:dyDescent="0.25">
      <c r="A3889" s="2" t="s">
        <v>635</v>
      </c>
      <c r="B3889" s="2" t="s">
        <v>1344</v>
      </c>
      <c r="C3889" s="2" t="s">
        <v>3</v>
      </c>
      <c r="D3889" s="2" t="s">
        <v>4</v>
      </c>
      <c r="E3889" s="2" t="s">
        <v>899</v>
      </c>
      <c r="F3889" s="2" t="s">
        <v>900</v>
      </c>
      <c r="G3889" s="2" t="s">
        <v>157</v>
      </c>
      <c r="H3889" s="5">
        <v>674.83</v>
      </c>
      <c r="I3889" s="5">
        <v>66670.940000000017</v>
      </c>
    </row>
    <row r="3890" spans="1:9" outlineLevel="1" x14ac:dyDescent="0.25">
      <c r="A3890" s="2" t="s">
        <v>635</v>
      </c>
      <c r="B3890" s="2" t="s">
        <v>1346</v>
      </c>
      <c r="C3890" s="2" t="s">
        <v>3</v>
      </c>
      <c r="D3890" s="2" t="s">
        <v>4</v>
      </c>
      <c r="E3890" s="2" t="s">
        <v>899</v>
      </c>
      <c r="F3890" s="2" t="s">
        <v>900</v>
      </c>
      <c r="G3890" s="2" t="s">
        <v>157</v>
      </c>
      <c r="H3890" s="5">
        <v>553.49</v>
      </c>
      <c r="I3890" s="5">
        <v>67224.430000000022</v>
      </c>
    </row>
    <row r="3891" spans="1:9" outlineLevel="1" x14ac:dyDescent="0.25">
      <c r="A3891" s="2" t="s">
        <v>635</v>
      </c>
      <c r="B3891" s="2" t="s">
        <v>457</v>
      </c>
      <c r="C3891" s="2" t="s">
        <v>3</v>
      </c>
      <c r="D3891" s="2" t="s">
        <v>4</v>
      </c>
      <c r="E3891" s="2" t="s">
        <v>1355</v>
      </c>
      <c r="F3891" s="2" t="s">
        <v>1356</v>
      </c>
      <c r="G3891" s="2" t="s">
        <v>157</v>
      </c>
      <c r="H3891" s="5">
        <v>2356.69</v>
      </c>
      <c r="I3891" s="5">
        <v>69581.120000000024</v>
      </c>
    </row>
    <row r="3892" spans="1:9" outlineLevel="1" x14ac:dyDescent="0.25">
      <c r="A3892" s="2" t="s">
        <v>635</v>
      </c>
      <c r="B3892" s="2" t="s">
        <v>1364</v>
      </c>
      <c r="C3892" s="2" t="s">
        <v>3</v>
      </c>
      <c r="D3892" s="2" t="s">
        <v>4</v>
      </c>
      <c r="E3892" s="2" t="s">
        <v>899</v>
      </c>
      <c r="F3892" s="2" t="s">
        <v>900</v>
      </c>
      <c r="G3892" s="2" t="s">
        <v>157</v>
      </c>
      <c r="H3892" s="5">
        <v>1140.1099999999999</v>
      </c>
      <c r="I3892" s="5">
        <v>70721.230000000025</v>
      </c>
    </row>
    <row r="3893" spans="1:9" outlineLevel="1" x14ac:dyDescent="0.25">
      <c r="A3893" s="2" t="s">
        <v>635</v>
      </c>
      <c r="B3893" s="2" t="s">
        <v>458</v>
      </c>
      <c r="C3893" s="2" t="s">
        <v>3</v>
      </c>
      <c r="D3893" s="2" t="s">
        <v>4</v>
      </c>
      <c r="E3893" s="2" t="s">
        <v>4</v>
      </c>
      <c r="F3893" s="2" t="s">
        <v>1305</v>
      </c>
      <c r="G3893" s="2" t="s">
        <v>157</v>
      </c>
      <c r="H3893" s="5">
        <v>6.23</v>
      </c>
      <c r="I3893" s="5">
        <v>70727.460000000021</v>
      </c>
    </row>
    <row r="3894" spans="1:9" outlineLevel="1" x14ac:dyDescent="0.25">
      <c r="A3894" s="2" t="s">
        <v>635</v>
      </c>
      <c r="B3894" s="2" t="s">
        <v>462</v>
      </c>
      <c r="C3894" s="2" t="s">
        <v>3</v>
      </c>
      <c r="D3894" s="2" t="s">
        <v>4</v>
      </c>
      <c r="E3894" s="2" t="s">
        <v>1062</v>
      </c>
      <c r="F3894" s="2" t="s">
        <v>1374</v>
      </c>
      <c r="G3894" s="2" t="s">
        <v>157</v>
      </c>
      <c r="H3894" s="5">
        <v>4.87</v>
      </c>
      <c r="I3894" s="5">
        <v>70732.330000000016</v>
      </c>
    </row>
    <row r="3895" spans="1:9" outlineLevel="1" x14ac:dyDescent="0.25">
      <c r="A3895" s="2" t="s">
        <v>635</v>
      </c>
      <c r="B3895" s="2" t="s">
        <v>462</v>
      </c>
      <c r="C3895" s="2" t="s">
        <v>3</v>
      </c>
      <c r="D3895" s="2" t="s">
        <v>4</v>
      </c>
      <c r="E3895" s="2" t="s">
        <v>1062</v>
      </c>
      <c r="F3895" s="2" t="s">
        <v>1374</v>
      </c>
      <c r="G3895" s="2" t="s">
        <v>157</v>
      </c>
      <c r="H3895" s="5">
        <v>9.14</v>
      </c>
      <c r="I3895" s="5">
        <v>70741.470000000016</v>
      </c>
    </row>
    <row r="3896" spans="1:9" x14ac:dyDescent="0.25">
      <c r="H3896" s="6">
        <f>H3697+H3698+H3699+H3700+H3701+H3702+H3703+H3704+H3705+H3706+H3707+H3708+H3709+H3710+H3711+H3712+H3713+H3714+H3715+H3716+H3717+H3718+H3719+H3720+H3721+H3722+H3723+H3724+H3725+H3726+H3727+H3728+H3729+H3730+H3731+H3732+H3733+H3734+H3735+H3736+H3737+H3738+H3739+H3740+H3741+H3742+H3743+H3744+H3745+H3746+H3747+H3748+H3749+H3750+H3751+H3752+H3753+H3754+H3755+H3756+H3757+H3758+H3759+H3760+H3761+H3762+H3763+H3764+H3765+H3766+H3767+H3768+H3769+H3770+H3771+H3772+H3773+H3774+H3775+H3776+H3777+H3778+H3779+H3780+H3781+H3782+H3783+H3784+H3785+H3786+H3787+H3788+H3789+H3790+H3791+H3792+H3793+H3794+H3795+H3796+H3797+H3798+H3799+H3800+H3801+H3802+H3803+H3804+H3805+H3806+H3807+H3808+H3809+H3810+H3811+H3812+H3813+H3814+H3815+H3816+H3817+H3818+H3819+H3820+H3821+H3822+H3823+H3824+H3825+H3826+H3827+H3828+H3829+H3830+H3831+H3832+H3833+H3834+H3835+H3836+H3837+H3838+H3839+H3840+H3841+H3842+H3843+H3844+H3845+H3846+H3847+H3848+H3849+H3850+H3851+H3852+H3853+H3854+H3855+H3856+H3857+H3858+H3859+H3860+H3861+H3862+H3863+H3864+H3865+H3866+H3867+H3868+H3869+H3870+H3871+H3872+H3873+H3874+H3875+H3876+H3877+H3878+H3879+H3880+H3881+H3882+H3883+H3884+H3885+H3886+H3887+H3888+H3889+H3890+H3891+H3892+H3893+H3894+H3895</f>
        <v>70741.470000000016</v>
      </c>
    </row>
    <row r="3898" spans="1:9" outlineLevel="1" x14ac:dyDescent="0.25">
      <c r="A3898" s="2" t="s">
        <v>199</v>
      </c>
      <c r="B3898" s="2" t="s">
        <v>134</v>
      </c>
      <c r="C3898" s="2" t="s">
        <v>3</v>
      </c>
      <c r="D3898" s="2" t="s">
        <v>4</v>
      </c>
      <c r="E3898" s="2" t="s">
        <v>744</v>
      </c>
      <c r="F3898" s="2" t="s">
        <v>745</v>
      </c>
      <c r="G3898" s="2" t="s">
        <v>157</v>
      </c>
      <c r="H3898" s="5">
        <v>495</v>
      </c>
      <c r="I3898" s="5">
        <v>495</v>
      </c>
    </row>
    <row r="3899" spans="1:9" outlineLevel="1" x14ac:dyDescent="0.25">
      <c r="A3899" s="2" t="s">
        <v>199</v>
      </c>
      <c r="B3899" s="2" t="s">
        <v>134</v>
      </c>
      <c r="C3899" s="2" t="s">
        <v>3</v>
      </c>
      <c r="D3899" s="2" t="s">
        <v>4</v>
      </c>
      <c r="E3899" s="2" t="s">
        <v>744</v>
      </c>
      <c r="F3899" s="2" t="s">
        <v>746</v>
      </c>
      <c r="G3899" s="2" t="s">
        <v>157</v>
      </c>
      <c r="H3899" s="5">
        <v>35</v>
      </c>
      <c r="I3899" s="5">
        <v>530</v>
      </c>
    </row>
    <row r="3900" spans="1:9" outlineLevel="1" x14ac:dyDescent="0.25">
      <c r="A3900" s="2" t="s">
        <v>199</v>
      </c>
      <c r="B3900" s="2" t="s">
        <v>815</v>
      </c>
      <c r="C3900" s="2" t="s">
        <v>3</v>
      </c>
      <c r="D3900" s="2" t="s">
        <v>4</v>
      </c>
      <c r="E3900" s="2" t="s">
        <v>816</v>
      </c>
      <c r="F3900" s="2" t="s">
        <v>817</v>
      </c>
      <c r="G3900" s="2" t="s">
        <v>157</v>
      </c>
      <c r="H3900" s="5">
        <v>1795.74</v>
      </c>
      <c r="I3900" s="5">
        <v>2325.7399999999998</v>
      </c>
    </row>
    <row r="3901" spans="1:9" outlineLevel="1" x14ac:dyDescent="0.25">
      <c r="A3901" s="2" t="s">
        <v>199</v>
      </c>
      <c r="B3901" s="2" t="s">
        <v>195</v>
      </c>
      <c r="C3901" s="2" t="s">
        <v>3</v>
      </c>
      <c r="D3901" s="2" t="s">
        <v>4</v>
      </c>
      <c r="E3901" s="2" t="s">
        <v>4</v>
      </c>
      <c r="F3901" s="2" t="s">
        <v>198</v>
      </c>
      <c r="G3901" s="2" t="s">
        <v>13</v>
      </c>
      <c r="H3901" s="5">
        <v>2597</v>
      </c>
      <c r="I3901" s="5">
        <v>4922.74</v>
      </c>
    </row>
    <row r="3902" spans="1:9" outlineLevel="1" x14ac:dyDescent="0.25">
      <c r="A3902" s="2" t="s">
        <v>199</v>
      </c>
      <c r="B3902" s="2" t="s">
        <v>10</v>
      </c>
      <c r="C3902" s="2" t="s">
        <v>3</v>
      </c>
      <c r="D3902" s="2" t="s">
        <v>4</v>
      </c>
      <c r="E3902" s="2" t="s">
        <v>4</v>
      </c>
      <c r="F3902" s="2" t="s">
        <v>206</v>
      </c>
      <c r="G3902" s="2" t="s">
        <v>13</v>
      </c>
      <c r="H3902" s="5">
        <v>2000</v>
      </c>
      <c r="I3902" s="5">
        <v>6922.74</v>
      </c>
    </row>
    <row r="3903" spans="1:9" x14ac:dyDescent="0.25">
      <c r="H3903" s="6">
        <f>H3898+H3899+H3900+H3901+H3902</f>
        <v>6922.74</v>
      </c>
    </row>
    <row r="3905" spans="1:9" outlineLevel="1" x14ac:dyDescent="0.25">
      <c r="A3905" s="2" t="s">
        <v>49</v>
      </c>
      <c r="B3905" s="2" t="s">
        <v>46</v>
      </c>
      <c r="C3905" s="2" t="s">
        <v>3</v>
      </c>
      <c r="D3905" s="2" t="s">
        <v>4</v>
      </c>
      <c r="E3905" s="2" t="s">
        <v>47</v>
      </c>
      <c r="F3905" s="2" t="s">
        <v>48</v>
      </c>
      <c r="G3905" s="2" t="s">
        <v>13</v>
      </c>
      <c r="H3905" s="5">
        <v>538.23</v>
      </c>
      <c r="I3905" s="5">
        <v>538.23</v>
      </c>
    </row>
    <row r="3906" spans="1:9" outlineLevel="1" x14ac:dyDescent="0.25">
      <c r="A3906" s="2" t="s">
        <v>49</v>
      </c>
      <c r="B3906" s="2" t="s">
        <v>46</v>
      </c>
      <c r="C3906" s="2" t="s">
        <v>3</v>
      </c>
      <c r="D3906" s="2" t="s">
        <v>4</v>
      </c>
      <c r="E3906" s="2" t="s">
        <v>47</v>
      </c>
      <c r="F3906" s="2" t="s">
        <v>50</v>
      </c>
      <c r="G3906" s="2" t="s">
        <v>13</v>
      </c>
      <c r="H3906" s="5">
        <v>555.45000000000005</v>
      </c>
      <c r="I3906" s="5">
        <v>1093.68</v>
      </c>
    </row>
    <row r="3907" spans="1:9" outlineLevel="1" x14ac:dyDescent="0.25">
      <c r="A3907" s="2" t="s">
        <v>49</v>
      </c>
      <c r="B3907" s="2" t="s">
        <v>46</v>
      </c>
      <c r="C3907" s="2" t="s">
        <v>3</v>
      </c>
      <c r="D3907" s="2" t="s">
        <v>4</v>
      </c>
      <c r="E3907" s="2" t="s">
        <v>47</v>
      </c>
      <c r="F3907" s="2" t="s">
        <v>51</v>
      </c>
      <c r="G3907" s="2" t="s">
        <v>13</v>
      </c>
      <c r="H3907" s="5">
        <v>98.74</v>
      </c>
      <c r="I3907" s="5">
        <v>1192.42</v>
      </c>
    </row>
    <row r="3908" spans="1:9" outlineLevel="1" x14ac:dyDescent="0.25">
      <c r="A3908" s="2" t="s">
        <v>49</v>
      </c>
      <c r="B3908" s="2" t="s">
        <v>56</v>
      </c>
      <c r="C3908" s="2" t="s">
        <v>3</v>
      </c>
      <c r="D3908" s="2" t="s">
        <v>4</v>
      </c>
      <c r="E3908" s="2" t="s">
        <v>64</v>
      </c>
      <c r="F3908" s="2" t="s">
        <v>65</v>
      </c>
      <c r="G3908" s="2" t="s">
        <v>13</v>
      </c>
      <c r="H3908" s="5">
        <v>44.75</v>
      </c>
      <c r="I3908" s="5">
        <v>1237.17</v>
      </c>
    </row>
    <row r="3909" spans="1:9" outlineLevel="1" x14ac:dyDescent="0.25">
      <c r="A3909" s="2" t="s">
        <v>49</v>
      </c>
      <c r="B3909" s="2" t="s">
        <v>98</v>
      </c>
      <c r="C3909" s="2" t="s">
        <v>3</v>
      </c>
      <c r="D3909" s="2" t="s">
        <v>4</v>
      </c>
      <c r="E3909" s="2" t="s">
        <v>99</v>
      </c>
      <c r="F3909" s="2" t="s">
        <v>100</v>
      </c>
      <c r="G3909" s="2" t="s">
        <v>13</v>
      </c>
      <c r="H3909" s="5">
        <v>150.6</v>
      </c>
      <c r="I3909" s="5">
        <v>1387.77</v>
      </c>
    </row>
    <row r="3910" spans="1:9" outlineLevel="1" x14ac:dyDescent="0.25">
      <c r="A3910" s="2" t="s">
        <v>49</v>
      </c>
      <c r="B3910" s="2" t="s">
        <v>115</v>
      </c>
      <c r="C3910" s="2" t="s">
        <v>3</v>
      </c>
      <c r="D3910" s="2" t="s">
        <v>4</v>
      </c>
      <c r="E3910" s="2" t="s">
        <v>47</v>
      </c>
      <c r="F3910" s="2" t="s">
        <v>48</v>
      </c>
      <c r="G3910" s="2" t="s">
        <v>13</v>
      </c>
      <c r="H3910" s="5">
        <v>502.49</v>
      </c>
      <c r="I3910" s="5">
        <v>1890.26</v>
      </c>
    </row>
    <row r="3911" spans="1:9" outlineLevel="1" x14ac:dyDescent="0.25">
      <c r="A3911" s="2" t="s">
        <v>49</v>
      </c>
      <c r="B3911" s="2" t="s">
        <v>115</v>
      </c>
      <c r="C3911" s="2" t="s">
        <v>3</v>
      </c>
      <c r="D3911" s="2" t="s">
        <v>4</v>
      </c>
      <c r="E3911" s="2" t="s">
        <v>47</v>
      </c>
      <c r="F3911" s="2" t="s">
        <v>50</v>
      </c>
      <c r="G3911" s="2" t="s">
        <v>13</v>
      </c>
      <c r="H3911" s="5">
        <v>381.79</v>
      </c>
      <c r="I3911" s="5">
        <v>2272.0500000000002</v>
      </c>
    </row>
    <row r="3912" spans="1:9" outlineLevel="1" x14ac:dyDescent="0.25">
      <c r="A3912" s="2" t="s">
        <v>49</v>
      </c>
      <c r="B3912" s="2" t="s">
        <v>115</v>
      </c>
      <c r="C3912" s="2" t="s">
        <v>3</v>
      </c>
      <c r="D3912" s="2" t="s">
        <v>4</v>
      </c>
      <c r="E3912" s="2" t="s">
        <v>47</v>
      </c>
      <c r="F3912" s="2" t="s">
        <v>51</v>
      </c>
      <c r="G3912" s="2" t="s">
        <v>13</v>
      </c>
      <c r="H3912" s="5">
        <v>33.380000000000003</v>
      </c>
      <c r="I3912" s="5">
        <v>2305.4300000000003</v>
      </c>
    </row>
    <row r="3913" spans="1:9" outlineLevel="1" x14ac:dyDescent="0.25">
      <c r="A3913" s="2" t="s">
        <v>49</v>
      </c>
      <c r="B3913" s="2" t="s">
        <v>130</v>
      </c>
      <c r="C3913" s="2" t="s">
        <v>3</v>
      </c>
      <c r="D3913" s="2" t="s">
        <v>4</v>
      </c>
      <c r="E3913" s="2" t="s">
        <v>64</v>
      </c>
      <c r="F3913" s="2" t="s">
        <v>65</v>
      </c>
      <c r="G3913" s="2" t="s">
        <v>13</v>
      </c>
      <c r="H3913" s="5">
        <v>44.75</v>
      </c>
      <c r="I3913" s="5">
        <v>2350.1800000000003</v>
      </c>
    </row>
    <row r="3914" spans="1:9" outlineLevel="1" x14ac:dyDescent="0.25">
      <c r="A3914" s="2" t="s">
        <v>49</v>
      </c>
      <c r="B3914" s="2" t="s">
        <v>133</v>
      </c>
      <c r="C3914" s="2" t="s">
        <v>3</v>
      </c>
      <c r="D3914" s="2" t="s">
        <v>4</v>
      </c>
      <c r="E3914" s="2" t="s">
        <v>47</v>
      </c>
      <c r="F3914" s="2" t="s">
        <v>736</v>
      </c>
      <c r="G3914" s="2" t="s">
        <v>157</v>
      </c>
      <c r="H3914" s="5">
        <v>265.83999999999997</v>
      </c>
      <c r="I3914" s="5">
        <v>2616.0200000000004</v>
      </c>
    </row>
    <row r="3915" spans="1:9" outlineLevel="1" x14ac:dyDescent="0.25">
      <c r="A3915" s="2" t="s">
        <v>49</v>
      </c>
      <c r="B3915" s="2" t="s">
        <v>138</v>
      </c>
      <c r="C3915" s="2" t="s">
        <v>3</v>
      </c>
      <c r="D3915" s="2" t="s">
        <v>4</v>
      </c>
      <c r="E3915" s="2" t="s">
        <v>99</v>
      </c>
      <c r="F3915" s="2" t="s">
        <v>139</v>
      </c>
      <c r="G3915" s="2" t="s">
        <v>13</v>
      </c>
      <c r="H3915" s="5">
        <v>150.6</v>
      </c>
      <c r="I3915" s="5">
        <v>2766.6200000000003</v>
      </c>
    </row>
    <row r="3916" spans="1:9" outlineLevel="1" x14ac:dyDescent="0.25">
      <c r="A3916" s="2" t="s">
        <v>49</v>
      </c>
      <c r="B3916" s="2" t="s">
        <v>152</v>
      </c>
      <c r="C3916" s="2" t="s">
        <v>3</v>
      </c>
      <c r="D3916" s="2" t="s">
        <v>4</v>
      </c>
      <c r="E3916" s="2" t="s">
        <v>47</v>
      </c>
      <c r="F3916" s="2" t="s">
        <v>48</v>
      </c>
      <c r="G3916" s="2" t="s">
        <v>13</v>
      </c>
      <c r="H3916" s="5">
        <v>530.23</v>
      </c>
      <c r="I3916" s="5">
        <v>3296.8500000000004</v>
      </c>
    </row>
    <row r="3917" spans="1:9" outlineLevel="1" x14ac:dyDescent="0.25">
      <c r="A3917" s="2" t="s">
        <v>49</v>
      </c>
      <c r="B3917" s="2" t="s">
        <v>152</v>
      </c>
      <c r="C3917" s="2" t="s">
        <v>3</v>
      </c>
      <c r="D3917" s="2" t="s">
        <v>4</v>
      </c>
      <c r="E3917" s="2" t="s">
        <v>47</v>
      </c>
      <c r="F3917" s="2" t="s">
        <v>50</v>
      </c>
      <c r="G3917" s="2" t="s">
        <v>13</v>
      </c>
      <c r="H3917" s="5">
        <v>442.87</v>
      </c>
      <c r="I3917" s="5">
        <v>3739.7200000000003</v>
      </c>
    </row>
    <row r="3918" spans="1:9" outlineLevel="1" x14ac:dyDescent="0.25">
      <c r="A3918" s="2" t="s">
        <v>49</v>
      </c>
      <c r="B3918" s="2" t="s">
        <v>152</v>
      </c>
      <c r="C3918" s="2" t="s">
        <v>3</v>
      </c>
      <c r="D3918" s="2" t="s">
        <v>4</v>
      </c>
      <c r="E3918" s="2" t="s">
        <v>47</v>
      </c>
      <c r="F3918" s="2" t="s">
        <v>51</v>
      </c>
      <c r="G3918" s="2" t="s">
        <v>13</v>
      </c>
      <c r="H3918" s="5">
        <v>48.85</v>
      </c>
      <c r="I3918" s="5">
        <v>3788.57</v>
      </c>
    </row>
    <row r="3919" spans="1:9" outlineLevel="1" x14ac:dyDescent="0.25">
      <c r="A3919" s="2" t="s">
        <v>49</v>
      </c>
      <c r="B3919" s="2" t="s">
        <v>160</v>
      </c>
      <c r="C3919" s="2" t="s">
        <v>3</v>
      </c>
      <c r="D3919" s="2" t="s">
        <v>4</v>
      </c>
      <c r="E3919" s="2" t="s">
        <v>64</v>
      </c>
      <c r="F3919" s="2" t="s">
        <v>65</v>
      </c>
      <c r="G3919" s="2" t="s">
        <v>13</v>
      </c>
      <c r="H3919" s="5">
        <v>44.75</v>
      </c>
      <c r="I3919" s="5">
        <v>3833.32</v>
      </c>
    </row>
    <row r="3920" spans="1:9" outlineLevel="1" x14ac:dyDescent="0.25">
      <c r="A3920" s="2" t="s">
        <v>49</v>
      </c>
      <c r="B3920" s="2" t="s">
        <v>168</v>
      </c>
      <c r="C3920" s="2" t="s">
        <v>3</v>
      </c>
      <c r="D3920" s="2" t="s">
        <v>4</v>
      </c>
      <c r="E3920" s="2" t="s">
        <v>99</v>
      </c>
      <c r="F3920" s="2" t="s">
        <v>169</v>
      </c>
      <c r="G3920" s="2" t="s">
        <v>13</v>
      </c>
      <c r="H3920" s="5">
        <v>150.6</v>
      </c>
      <c r="I3920" s="5">
        <v>3983.92</v>
      </c>
    </row>
    <row r="3921" spans="1:9" outlineLevel="1" x14ac:dyDescent="0.25">
      <c r="A3921" s="2" t="s">
        <v>49</v>
      </c>
      <c r="B3921" s="2" t="s">
        <v>188</v>
      </c>
      <c r="C3921" s="2" t="s">
        <v>3</v>
      </c>
      <c r="D3921" s="2" t="s">
        <v>4</v>
      </c>
      <c r="E3921" s="2" t="s">
        <v>47</v>
      </c>
      <c r="F3921" s="2" t="s">
        <v>48</v>
      </c>
      <c r="G3921" s="2" t="s">
        <v>13</v>
      </c>
      <c r="H3921" s="5">
        <v>482.08</v>
      </c>
      <c r="I3921" s="5">
        <v>4466</v>
      </c>
    </row>
    <row r="3922" spans="1:9" outlineLevel="1" x14ac:dyDescent="0.25">
      <c r="A3922" s="2" t="s">
        <v>49</v>
      </c>
      <c r="B3922" s="2" t="s">
        <v>188</v>
      </c>
      <c r="C3922" s="2" t="s">
        <v>3</v>
      </c>
      <c r="D3922" s="2" t="s">
        <v>4</v>
      </c>
      <c r="E3922" s="2" t="s">
        <v>47</v>
      </c>
      <c r="F3922" s="2" t="s">
        <v>51</v>
      </c>
      <c r="G3922" s="2" t="s">
        <v>13</v>
      </c>
      <c r="H3922" s="5">
        <v>116.31</v>
      </c>
      <c r="I3922" s="5">
        <v>4582.3100000000004</v>
      </c>
    </row>
    <row r="3923" spans="1:9" outlineLevel="1" x14ac:dyDescent="0.25">
      <c r="A3923" s="2" t="s">
        <v>49</v>
      </c>
      <c r="B3923" s="2" t="s">
        <v>188</v>
      </c>
      <c r="C3923" s="2" t="s">
        <v>3</v>
      </c>
      <c r="D3923" s="2" t="s">
        <v>4</v>
      </c>
      <c r="E3923" s="2" t="s">
        <v>47</v>
      </c>
      <c r="F3923" s="2" t="s">
        <v>50</v>
      </c>
      <c r="G3923" s="2" t="s">
        <v>13</v>
      </c>
      <c r="H3923" s="5">
        <v>433.39</v>
      </c>
      <c r="I3923" s="5">
        <v>5015.7000000000007</v>
      </c>
    </row>
    <row r="3924" spans="1:9" outlineLevel="1" x14ac:dyDescent="0.25">
      <c r="A3924" s="2" t="s">
        <v>49</v>
      </c>
      <c r="B3924" s="2" t="s">
        <v>10</v>
      </c>
      <c r="C3924" s="2" t="s">
        <v>3</v>
      </c>
      <c r="D3924" s="2" t="s">
        <v>4</v>
      </c>
      <c r="E3924" s="2" t="s">
        <v>67</v>
      </c>
      <c r="F3924" s="2" t="s">
        <v>68</v>
      </c>
      <c r="G3924" s="2" t="s">
        <v>13</v>
      </c>
      <c r="H3924" s="5">
        <v>294.62</v>
      </c>
      <c r="I3924" s="5">
        <v>5310.3200000000006</v>
      </c>
    </row>
    <row r="3925" spans="1:9" outlineLevel="1" x14ac:dyDescent="0.25">
      <c r="A3925" s="2" t="s">
        <v>49</v>
      </c>
      <c r="B3925" s="2" t="s">
        <v>215</v>
      </c>
      <c r="C3925" s="2" t="s">
        <v>3</v>
      </c>
      <c r="D3925" s="2" t="s">
        <v>4</v>
      </c>
      <c r="E3925" s="2" t="s">
        <v>99</v>
      </c>
      <c r="F3925" s="2" t="s">
        <v>216</v>
      </c>
      <c r="G3925" s="2" t="s">
        <v>13</v>
      </c>
      <c r="H3925" s="5">
        <v>150.52000000000001</v>
      </c>
      <c r="I3925" s="5">
        <v>5460.8400000000011</v>
      </c>
    </row>
    <row r="3926" spans="1:9" outlineLevel="1" x14ac:dyDescent="0.25">
      <c r="A3926" s="2" t="s">
        <v>49</v>
      </c>
      <c r="B3926" s="2" t="s">
        <v>240</v>
      </c>
      <c r="C3926" s="2" t="s">
        <v>3</v>
      </c>
      <c r="D3926" s="2" t="s">
        <v>4</v>
      </c>
      <c r="E3926" s="2" t="s">
        <v>47</v>
      </c>
      <c r="F3926" s="2" t="s">
        <v>50</v>
      </c>
      <c r="G3926" s="2" t="s">
        <v>13</v>
      </c>
      <c r="H3926" s="5">
        <v>522.44000000000005</v>
      </c>
      <c r="I3926" s="5">
        <v>5983.2800000000007</v>
      </c>
    </row>
    <row r="3927" spans="1:9" outlineLevel="1" x14ac:dyDescent="0.25">
      <c r="A3927" s="2" t="s">
        <v>49</v>
      </c>
      <c r="B3927" s="2" t="s">
        <v>240</v>
      </c>
      <c r="C3927" s="2" t="s">
        <v>3</v>
      </c>
      <c r="D3927" s="2" t="s">
        <v>4</v>
      </c>
      <c r="E3927" s="2" t="s">
        <v>47</v>
      </c>
      <c r="F3927" s="2" t="s">
        <v>48</v>
      </c>
      <c r="G3927" s="2" t="s">
        <v>13</v>
      </c>
      <c r="H3927" s="5">
        <v>480.12</v>
      </c>
      <c r="I3927" s="5">
        <v>6463.4000000000005</v>
      </c>
    </row>
    <row r="3928" spans="1:9" outlineLevel="1" x14ac:dyDescent="0.25">
      <c r="A3928" s="2" t="s">
        <v>49</v>
      </c>
      <c r="B3928" s="2" t="s">
        <v>240</v>
      </c>
      <c r="C3928" s="2" t="s">
        <v>3</v>
      </c>
      <c r="D3928" s="2" t="s">
        <v>4</v>
      </c>
      <c r="E3928" s="2" t="s">
        <v>47</v>
      </c>
      <c r="F3928" s="2" t="s">
        <v>51</v>
      </c>
      <c r="G3928" s="2" t="s">
        <v>13</v>
      </c>
      <c r="H3928" s="5">
        <v>114.63</v>
      </c>
      <c r="I3928" s="5">
        <v>6578.0300000000007</v>
      </c>
    </row>
    <row r="3929" spans="1:9" outlineLevel="1" x14ac:dyDescent="0.25">
      <c r="A3929" s="2" t="s">
        <v>49</v>
      </c>
      <c r="B3929" s="2" t="s">
        <v>244</v>
      </c>
      <c r="C3929" s="2" t="s">
        <v>3</v>
      </c>
      <c r="D3929" s="2" t="s">
        <v>4</v>
      </c>
      <c r="E3929" s="2" t="s">
        <v>64</v>
      </c>
      <c r="F3929" s="2" t="s">
        <v>65</v>
      </c>
      <c r="G3929" s="2" t="s">
        <v>13</v>
      </c>
      <c r="H3929" s="5">
        <v>44.75</v>
      </c>
      <c r="I3929" s="5">
        <v>6622.7800000000007</v>
      </c>
    </row>
    <row r="3930" spans="1:9" outlineLevel="1" x14ac:dyDescent="0.25">
      <c r="A3930" s="2" t="s">
        <v>49</v>
      </c>
      <c r="B3930" s="2" t="s">
        <v>246</v>
      </c>
      <c r="C3930" s="2" t="s">
        <v>3</v>
      </c>
      <c r="D3930" s="2" t="s">
        <v>4</v>
      </c>
      <c r="E3930" s="2" t="s">
        <v>67</v>
      </c>
      <c r="F3930" s="2" t="s">
        <v>68</v>
      </c>
      <c r="G3930" s="2" t="s">
        <v>13</v>
      </c>
      <c r="H3930" s="5">
        <v>294.62</v>
      </c>
      <c r="I3930" s="5">
        <v>6917.4000000000005</v>
      </c>
    </row>
    <row r="3931" spans="1:9" outlineLevel="1" x14ac:dyDescent="0.25">
      <c r="A3931" s="2" t="s">
        <v>49</v>
      </c>
      <c r="B3931" s="2" t="s">
        <v>255</v>
      </c>
      <c r="C3931" s="2" t="s">
        <v>3</v>
      </c>
      <c r="D3931" s="2" t="s">
        <v>4</v>
      </c>
      <c r="E3931" s="2" t="s">
        <v>99</v>
      </c>
      <c r="F3931" s="2" t="s">
        <v>259</v>
      </c>
      <c r="G3931" s="2" t="s">
        <v>13</v>
      </c>
      <c r="H3931" s="5">
        <v>150.52000000000001</v>
      </c>
      <c r="I3931" s="5">
        <v>7067.920000000001</v>
      </c>
    </row>
    <row r="3932" spans="1:9" outlineLevel="1" x14ac:dyDescent="0.25">
      <c r="A3932" s="2" t="s">
        <v>49</v>
      </c>
      <c r="B3932" s="2" t="s">
        <v>282</v>
      </c>
      <c r="C3932" s="2" t="s">
        <v>3</v>
      </c>
      <c r="D3932" s="2" t="s">
        <v>4</v>
      </c>
      <c r="E3932" s="2" t="s">
        <v>47</v>
      </c>
      <c r="F3932" s="2" t="s">
        <v>50</v>
      </c>
      <c r="G3932" s="2" t="s">
        <v>13</v>
      </c>
      <c r="H3932" s="5">
        <v>361.09</v>
      </c>
      <c r="I3932" s="5">
        <v>7429.0100000000011</v>
      </c>
    </row>
    <row r="3933" spans="1:9" outlineLevel="1" x14ac:dyDescent="0.25">
      <c r="A3933" s="2" t="s">
        <v>49</v>
      </c>
      <c r="B3933" s="2" t="s">
        <v>282</v>
      </c>
      <c r="C3933" s="2" t="s">
        <v>3</v>
      </c>
      <c r="D3933" s="2" t="s">
        <v>4</v>
      </c>
      <c r="E3933" s="2" t="s">
        <v>47</v>
      </c>
      <c r="F3933" s="2" t="s">
        <v>48</v>
      </c>
      <c r="G3933" s="2" t="s">
        <v>13</v>
      </c>
      <c r="H3933" s="5">
        <v>508.25</v>
      </c>
      <c r="I3933" s="5">
        <v>7937.2600000000011</v>
      </c>
    </row>
    <row r="3934" spans="1:9" outlineLevel="1" x14ac:dyDescent="0.25">
      <c r="A3934" s="2" t="s">
        <v>49</v>
      </c>
      <c r="B3934" s="2" t="s">
        <v>282</v>
      </c>
      <c r="C3934" s="2" t="s">
        <v>3</v>
      </c>
      <c r="D3934" s="2" t="s">
        <v>4</v>
      </c>
      <c r="E3934" s="2" t="s">
        <v>47</v>
      </c>
      <c r="F3934" s="2" t="s">
        <v>51</v>
      </c>
      <c r="G3934" s="2" t="s">
        <v>13</v>
      </c>
      <c r="H3934" s="5">
        <v>50.02</v>
      </c>
      <c r="I3934" s="5">
        <v>7987.2800000000016</v>
      </c>
    </row>
    <row r="3935" spans="1:9" outlineLevel="1" x14ac:dyDescent="0.25">
      <c r="A3935" s="2" t="s">
        <v>49</v>
      </c>
      <c r="B3935" s="2" t="s">
        <v>1040</v>
      </c>
      <c r="C3935" s="2" t="s">
        <v>3</v>
      </c>
      <c r="D3935" s="2" t="s">
        <v>4</v>
      </c>
      <c r="E3935" s="2" t="s">
        <v>47</v>
      </c>
      <c r="F3935" s="2" t="s">
        <v>1043</v>
      </c>
      <c r="G3935" s="2" t="s">
        <v>157</v>
      </c>
      <c r="H3935" s="5">
        <v>390</v>
      </c>
      <c r="I3935" s="5">
        <v>8377.2800000000025</v>
      </c>
    </row>
    <row r="3936" spans="1:9" outlineLevel="1" x14ac:dyDescent="0.25">
      <c r="A3936" s="2" t="s">
        <v>49</v>
      </c>
      <c r="B3936" s="2" t="s">
        <v>285</v>
      </c>
      <c r="C3936" s="2" t="s">
        <v>3</v>
      </c>
      <c r="D3936" s="2" t="s">
        <v>4</v>
      </c>
      <c r="E3936" s="2" t="s">
        <v>64</v>
      </c>
      <c r="F3936" s="2" t="s">
        <v>65</v>
      </c>
      <c r="G3936" s="2" t="s">
        <v>13</v>
      </c>
      <c r="H3936" s="5">
        <v>44.75</v>
      </c>
      <c r="I3936" s="5">
        <v>8422.0300000000025</v>
      </c>
    </row>
    <row r="3937" spans="1:9" outlineLevel="1" x14ac:dyDescent="0.25">
      <c r="A3937" s="2" t="s">
        <v>49</v>
      </c>
      <c r="B3937" s="2" t="s">
        <v>290</v>
      </c>
      <c r="C3937" s="2" t="s">
        <v>3</v>
      </c>
      <c r="D3937" s="2" t="s">
        <v>4</v>
      </c>
      <c r="E3937" s="2" t="s">
        <v>67</v>
      </c>
      <c r="F3937" s="2" t="s">
        <v>68</v>
      </c>
      <c r="G3937" s="2" t="s">
        <v>13</v>
      </c>
      <c r="H3937" s="5">
        <v>310.31</v>
      </c>
      <c r="I3937" s="5">
        <v>8732.340000000002</v>
      </c>
    </row>
    <row r="3938" spans="1:9" outlineLevel="1" x14ac:dyDescent="0.25">
      <c r="A3938" s="2" t="s">
        <v>49</v>
      </c>
      <c r="B3938" s="2" t="s">
        <v>1083</v>
      </c>
      <c r="C3938" s="2" t="s">
        <v>3</v>
      </c>
      <c r="D3938" s="2" t="s">
        <v>4</v>
      </c>
      <c r="E3938" s="2" t="s">
        <v>1084</v>
      </c>
      <c r="F3938" s="2" t="s">
        <v>4</v>
      </c>
      <c r="G3938" s="2" t="s">
        <v>157</v>
      </c>
      <c r="H3938" s="5">
        <v>44.75</v>
      </c>
      <c r="I3938" s="5">
        <v>8777.090000000002</v>
      </c>
    </row>
    <row r="3939" spans="1:9" outlineLevel="1" x14ac:dyDescent="0.25">
      <c r="A3939" s="2" t="s">
        <v>49</v>
      </c>
      <c r="B3939" s="2" t="s">
        <v>1089</v>
      </c>
      <c r="C3939" s="2" t="s">
        <v>3</v>
      </c>
      <c r="D3939" s="2" t="s">
        <v>4</v>
      </c>
      <c r="E3939" s="2" t="s">
        <v>47</v>
      </c>
      <c r="F3939" s="2" t="s">
        <v>1043</v>
      </c>
      <c r="G3939" s="2" t="s">
        <v>157</v>
      </c>
      <c r="H3939" s="5">
        <v>4485.59</v>
      </c>
      <c r="I3939" s="5">
        <v>13262.680000000002</v>
      </c>
    </row>
    <row r="3940" spans="1:9" outlineLevel="1" x14ac:dyDescent="0.25">
      <c r="A3940" s="2" t="s">
        <v>49</v>
      </c>
      <c r="B3940" s="2" t="s">
        <v>298</v>
      </c>
      <c r="C3940" s="2" t="s">
        <v>3</v>
      </c>
      <c r="D3940" s="2" t="s">
        <v>4</v>
      </c>
      <c r="E3940" s="2" t="s">
        <v>99</v>
      </c>
      <c r="F3940" s="2" t="s">
        <v>299</v>
      </c>
      <c r="G3940" s="2" t="s">
        <v>13</v>
      </c>
      <c r="H3940" s="5">
        <v>150.52000000000001</v>
      </c>
      <c r="I3940" s="5">
        <v>13413.200000000003</v>
      </c>
    </row>
    <row r="3941" spans="1:9" outlineLevel="1" x14ac:dyDescent="0.25">
      <c r="A3941" s="2" t="s">
        <v>49</v>
      </c>
      <c r="B3941" s="2" t="s">
        <v>300</v>
      </c>
      <c r="C3941" s="2" t="s">
        <v>3</v>
      </c>
      <c r="D3941" s="2" t="s">
        <v>4</v>
      </c>
      <c r="E3941" s="2" t="s">
        <v>1114</v>
      </c>
      <c r="F3941" s="2" t="s">
        <v>4</v>
      </c>
      <c r="G3941" s="2" t="s">
        <v>157</v>
      </c>
      <c r="H3941" s="5">
        <v>306.24</v>
      </c>
      <c r="I3941" s="5">
        <v>13719.440000000002</v>
      </c>
    </row>
    <row r="3942" spans="1:9" outlineLevel="1" x14ac:dyDescent="0.25">
      <c r="A3942" s="2" t="s">
        <v>49</v>
      </c>
      <c r="B3942" s="2" t="s">
        <v>16</v>
      </c>
      <c r="C3942" s="2" t="s">
        <v>3</v>
      </c>
      <c r="D3942" s="2" t="s">
        <v>4</v>
      </c>
      <c r="E3942" s="2" t="s">
        <v>47</v>
      </c>
      <c r="F3942" s="2" t="s">
        <v>51</v>
      </c>
      <c r="G3942" s="2" t="s">
        <v>13</v>
      </c>
      <c r="H3942" s="5">
        <v>34.71</v>
      </c>
      <c r="I3942" s="5">
        <v>13754.150000000001</v>
      </c>
    </row>
    <row r="3943" spans="1:9" outlineLevel="1" x14ac:dyDescent="0.25">
      <c r="A3943" s="2" t="s">
        <v>49</v>
      </c>
      <c r="B3943" s="2" t="s">
        <v>16</v>
      </c>
      <c r="C3943" s="2" t="s">
        <v>3</v>
      </c>
      <c r="D3943" s="2" t="s">
        <v>4</v>
      </c>
      <c r="E3943" s="2" t="s">
        <v>47</v>
      </c>
      <c r="F3943" s="2" t="s">
        <v>50</v>
      </c>
      <c r="G3943" s="2" t="s">
        <v>13</v>
      </c>
      <c r="H3943" s="5">
        <v>259.13</v>
      </c>
      <c r="I3943" s="5">
        <v>14013.28</v>
      </c>
    </row>
    <row r="3944" spans="1:9" outlineLevel="1" x14ac:dyDescent="0.25">
      <c r="A3944" s="2" t="s">
        <v>49</v>
      </c>
      <c r="B3944" s="2" t="s">
        <v>16</v>
      </c>
      <c r="C3944" s="2" t="s">
        <v>3</v>
      </c>
      <c r="D3944" s="2" t="s">
        <v>4</v>
      </c>
      <c r="E3944" s="2" t="s">
        <v>47</v>
      </c>
      <c r="F3944" s="2" t="s">
        <v>48</v>
      </c>
      <c r="G3944" s="2" t="s">
        <v>13</v>
      </c>
      <c r="H3944" s="5">
        <v>483.29</v>
      </c>
      <c r="I3944" s="5">
        <v>14496.570000000002</v>
      </c>
    </row>
    <row r="3945" spans="1:9" outlineLevel="1" x14ac:dyDescent="0.25">
      <c r="A3945" s="2" t="s">
        <v>49</v>
      </c>
      <c r="B3945" s="2" t="s">
        <v>317</v>
      </c>
      <c r="C3945" s="2" t="s">
        <v>3</v>
      </c>
      <c r="D3945" s="2" t="s">
        <v>4</v>
      </c>
      <c r="E3945" s="2" t="s">
        <v>64</v>
      </c>
      <c r="F3945" s="2" t="s">
        <v>65</v>
      </c>
      <c r="G3945" s="2" t="s">
        <v>13</v>
      </c>
      <c r="H3945" s="5">
        <v>44.75</v>
      </c>
      <c r="I3945" s="5">
        <v>14541.320000000002</v>
      </c>
    </row>
    <row r="3946" spans="1:9" outlineLevel="1" x14ac:dyDescent="0.25">
      <c r="A3946" s="2" t="s">
        <v>49</v>
      </c>
      <c r="B3946" s="2" t="s">
        <v>318</v>
      </c>
      <c r="C3946" s="2" t="s">
        <v>3</v>
      </c>
      <c r="D3946" s="2" t="s">
        <v>4</v>
      </c>
      <c r="E3946" s="2" t="s">
        <v>67</v>
      </c>
      <c r="F3946" s="2" t="s">
        <v>68</v>
      </c>
      <c r="G3946" s="2" t="s">
        <v>13</v>
      </c>
      <c r="H3946" s="5">
        <v>306.24</v>
      </c>
      <c r="I3946" s="5">
        <v>14847.560000000001</v>
      </c>
    </row>
    <row r="3947" spans="1:9" outlineLevel="1" x14ac:dyDescent="0.25">
      <c r="A3947" s="2" t="s">
        <v>49</v>
      </c>
      <c r="B3947" s="2" t="s">
        <v>330</v>
      </c>
      <c r="C3947" s="2" t="s">
        <v>3</v>
      </c>
      <c r="D3947" s="2" t="s">
        <v>4</v>
      </c>
      <c r="E3947" s="2" t="s">
        <v>99</v>
      </c>
      <c r="F3947" s="2" t="s">
        <v>333</v>
      </c>
      <c r="G3947" s="2" t="s">
        <v>13</v>
      </c>
      <c r="H3947" s="5">
        <v>150.47</v>
      </c>
      <c r="I3947" s="5">
        <v>14998.03</v>
      </c>
    </row>
    <row r="3948" spans="1:9" outlineLevel="1" x14ac:dyDescent="0.25">
      <c r="A3948" s="2" t="s">
        <v>49</v>
      </c>
      <c r="B3948" s="2" t="s">
        <v>347</v>
      </c>
      <c r="C3948" s="2" t="s">
        <v>3</v>
      </c>
      <c r="D3948" s="2" t="s">
        <v>4</v>
      </c>
      <c r="E3948" s="2" t="s">
        <v>47</v>
      </c>
      <c r="F3948" s="2" t="s">
        <v>48</v>
      </c>
      <c r="G3948" s="2" t="s">
        <v>13</v>
      </c>
      <c r="H3948" s="5">
        <v>434.47</v>
      </c>
      <c r="I3948" s="5">
        <v>15432.5</v>
      </c>
    </row>
    <row r="3949" spans="1:9" outlineLevel="1" x14ac:dyDescent="0.25">
      <c r="A3949" s="2" t="s">
        <v>49</v>
      </c>
      <c r="B3949" s="2" t="s">
        <v>347</v>
      </c>
      <c r="C3949" s="2" t="s">
        <v>3</v>
      </c>
      <c r="D3949" s="2" t="s">
        <v>4</v>
      </c>
      <c r="E3949" s="2" t="s">
        <v>47</v>
      </c>
      <c r="F3949" s="2" t="s">
        <v>50</v>
      </c>
      <c r="G3949" s="2" t="s">
        <v>13</v>
      </c>
      <c r="H3949" s="5">
        <v>191.24</v>
      </c>
      <c r="I3949" s="5">
        <v>15623.74</v>
      </c>
    </row>
    <row r="3950" spans="1:9" outlineLevel="1" x14ac:dyDescent="0.25">
      <c r="A3950" s="2" t="s">
        <v>49</v>
      </c>
      <c r="B3950" s="2" t="s">
        <v>347</v>
      </c>
      <c r="C3950" s="2" t="s">
        <v>3</v>
      </c>
      <c r="D3950" s="2" t="s">
        <v>4</v>
      </c>
      <c r="E3950" s="2" t="s">
        <v>47</v>
      </c>
      <c r="F3950" s="2" t="s">
        <v>348</v>
      </c>
      <c r="G3950" s="2" t="s">
        <v>13</v>
      </c>
      <c r="H3950" s="5">
        <v>35.880000000000003</v>
      </c>
      <c r="I3950" s="5">
        <v>15659.619999999999</v>
      </c>
    </row>
    <row r="3951" spans="1:9" outlineLevel="1" x14ac:dyDescent="0.25">
      <c r="A3951" s="2" t="s">
        <v>49</v>
      </c>
      <c r="B3951" s="2" t="s">
        <v>360</v>
      </c>
      <c r="C3951" s="2" t="s">
        <v>3</v>
      </c>
      <c r="D3951" s="2" t="s">
        <v>4</v>
      </c>
      <c r="E3951" s="2" t="s">
        <v>691</v>
      </c>
      <c r="F3951" s="2" t="s">
        <v>1226</v>
      </c>
      <c r="G3951" s="2" t="s">
        <v>157</v>
      </c>
      <c r="H3951" s="5">
        <v>192.12</v>
      </c>
      <c r="I3951" s="5">
        <v>15851.74</v>
      </c>
    </row>
    <row r="3952" spans="1:9" outlineLevel="1" x14ac:dyDescent="0.25">
      <c r="A3952" s="2" t="s">
        <v>49</v>
      </c>
      <c r="B3952" s="2" t="s">
        <v>360</v>
      </c>
      <c r="C3952" s="2" t="s">
        <v>3</v>
      </c>
      <c r="D3952" s="2" t="s">
        <v>4</v>
      </c>
      <c r="E3952" s="2" t="s">
        <v>64</v>
      </c>
      <c r="F3952" s="2" t="s">
        <v>65</v>
      </c>
      <c r="G3952" s="2" t="s">
        <v>13</v>
      </c>
      <c r="H3952" s="5">
        <v>44.75</v>
      </c>
      <c r="I3952" s="5">
        <v>15896.49</v>
      </c>
    </row>
    <row r="3953" spans="1:9" outlineLevel="1" x14ac:dyDescent="0.25">
      <c r="A3953" s="2" t="s">
        <v>49</v>
      </c>
      <c r="B3953" s="2" t="s">
        <v>361</v>
      </c>
      <c r="C3953" s="2" t="s">
        <v>3</v>
      </c>
      <c r="D3953" s="2" t="s">
        <v>4</v>
      </c>
      <c r="E3953" s="2" t="s">
        <v>67</v>
      </c>
      <c r="F3953" s="2" t="s">
        <v>68</v>
      </c>
      <c r="G3953" s="2" t="s">
        <v>13</v>
      </c>
      <c r="H3953" s="5">
        <v>319.52999999999997</v>
      </c>
      <c r="I3953" s="5">
        <v>16216.02</v>
      </c>
    </row>
    <row r="3954" spans="1:9" outlineLevel="1" x14ac:dyDescent="0.25">
      <c r="A3954" s="2" t="s">
        <v>49</v>
      </c>
      <c r="B3954" s="2" t="s">
        <v>372</v>
      </c>
      <c r="C3954" s="2" t="s">
        <v>3</v>
      </c>
      <c r="D3954" s="2" t="s">
        <v>4</v>
      </c>
      <c r="E3954" s="2" t="s">
        <v>99</v>
      </c>
      <c r="F3954" s="2" t="s">
        <v>374</v>
      </c>
      <c r="G3954" s="2" t="s">
        <v>13</v>
      </c>
      <c r="H3954" s="5">
        <v>150.52000000000001</v>
      </c>
      <c r="I3954" s="5">
        <v>16366.54</v>
      </c>
    </row>
    <row r="3955" spans="1:9" outlineLevel="1" x14ac:dyDescent="0.25">
      <c r="A3955" s="2" t="s">
        <v>49</v>
      </c>
      <c r="B3955" s="2" t="s">
        <v>381</v>
      </c>
      <c r="C3955" s="2" t="s">
        <v>3</v>
      </c>
      <c r="D3955" s="2" t="s">
        <v>4</v>
      </c>
      <c r="E3955" s="2" t="s">
        <v>47</v>
      </c>
      <c r="F3955" s="2" t="s">
        <v>50</v>
      </c>
      <c r="G3955" s="2" t="s">
        <v>13</v>
      </c>
      <c r="H3955" s="5">
        <v>146.12</v>
      </c>
      <c r="I3955" s="5">
        <v>16512.66</v>
      </c>
    </row>
    <row r="3956" spans="1:9" outlineLevel="1" x14ac:dyDescent="0.25">
      <c r="A3956" s="2" t="s">
        <v>49</v>
      </c>
      <c r="B3956" s="2" t="s">
        <v>381</v>
      </c>
      <c r="C3956" s="2" t="s">
        <v>3</v>
      </c>
      <c r="D3956" s="2" t="s">
        <v>4</v>
      </c>
      <c r="E3956" s="2" t="s">
        <v>47</v>
      </c>
      <c r="F3956" s="2" t="s">
        <v>51</v>
      </c>
      <c r="G3956" s="2" t="s">
        <v>13</v>
      </c>
      <c r="H3956" s="5">
        <v>33.619999999999997</v>
      </c>
      <c r="I3956" s="5">
        <v>16546.28</v>
      </c>
    </row>
    <row r="3957" spans="1:9" outlineLevel="1" x14ac:dyDescent="0.25">
      <c r="A3957" s="2" t="s">
        <v>49</v>
      </c>
      <c r="B3957" s="2" t="s">
        <v>381</v>
      </c>
      <c r="C3957" s="2" t="s">
        <v>3</v>
      </c>
      <c r="D3957" s="2" t="s">
        <v>4</v>
      </c>
      <c r="E3957" s="2" t="s">
        <v>47</v>
      </c>
      <c r="F3957" s="2" t="s">
        <v>48</v>
      </c>
      <c r="G3957" s="2" t="s">
        <v>13</v>
      </c>
      <c r="H3957" s="5">
        <v>463.03</v>
      </c>
      <c r="I3957" s="5">
        <v>17009.309999999998</v>
      </c>
    </row>
    <row r="3958" spans="1:9" outlineLevel="1" x14ac:dyDescent="0.25">
      <c r="A3958" s="2" t="s">
        <v>49</v>
      </c>
      <c r="B3958" s="2" t="s">
        <v>406</v>
      </c>
      <c r="C3958" s="2" t="s">
        <v>3</v>
      </c>
      <c r="D3958" s="2" t="s">
        <v>4</v>
      </c>
      <c r="E3958" s="2" t="s">
        <v>64</v>
      </c>
      <c r="F3958" s="2" t="s">
        <v>65</v>
      </c>
      <c r="G3958" s="2" t="s">
        <v>13</v>
      </c>
      <c r="H3958" s="5">
        <v>44.75</v>
      </c>
      <c r="I3958" s="5">
        <v>17054.059999999998</v>
      </c>
    </row>
    <row r="3959" spans="1:9" outlineLevel="1" x14ac:dyDescent="0.25">
      <c r="A3959" s="2" t="s">
        <v>49</v>
      </c>
      <c r="B3959" s="2" t="s">
        <v>409</v>
      </c>
      <c r="C3959" s="2" t="s">
        <v>3</v>
      </c>
      <c r="D3959" s="2" t="s">
        <v>4</v>
      </c>
      <c r="E3959" s="2" t="s">
        <v>67</v>
      </c>
      <c r="F3959" s="2" t="s">
        <v>68</v>
      </c>
      <c r="G3959" s="2" t="s">
        <v>13</v>
      </c>
      <c r="H3959" s="5">
        <v>294.5</v>
      </c>
      <c r="I3959" s="5">
        <v>17348.559999999998</v>
      </c>
    </row>
    <row r="3960" spans="1:9" outlineLevel="1" x14ac:dyDescent="0.25">
      <c r="A3960" s="2" t="s">
        <v>49</v>
      </c>
      <c r="B3960" s="2" t="s">
        <v>409</v>
      </c>
      <c r="C3960" s="2" t="s">
        <v>3</v>
      </c>
      <c r="D3960" s="2" t="s">
        <v>4</v>
      </c>
      <c r="E3960" s="2" t="s">
        <v>47</v>
      </c>
      <c r="F3960" s="2" t="s">
        <v>736</v>
      </c>
      <c r="G3960" s="2" t="s">
        <v>157</v>
      </c>
      <c r="H3960" s="5">
        <v>487.74</v>
      </c>
      <c r="I3960" s="5">
        <v>17836.3</v>
      </c>
    </row>
    <row r="3961" spans="1:9" outlineLevel="1" x14ac:dyDescent="0.25">
      <c r="A3961" s="2" t="s">
        <v>49</v>
      </c>
      <c r="B3961" s="2" t="s">
        <v>421</v>
      </c>
      <c r="C3961" s="2" t="s">
        <v>3</v>
      </c>
      <c r="D3961" s="2" t="s">
        <v>4</v>
      </c>
      <c r="E3961" s="2" t="s">
        <v>99</v>
      </c>
      <c r="F3961" s="2" t="s">
        <v>423</v>
      </c>
      <c r="G3961" s="2" t="s">
        <v>13</v>
      </c>
      <c r="H3961" s="5">
        <v>150.52000000000001</v>
      </c>
      <c r="I3961" s="5">
        <v>17986.82</v>
      </c>
    </row>
    <row r="3962" spans="1:9" outlineLevel="1" x14ac:dyDescent="0.25">
      <c r="A3962" s="2" t="s">
        <v>49</v>
      </c>
      <c r="B3962" s="2" t="s">
        <v>446</v>
      </c>
      <c r="C3962" s="2" t="s">
        <v>3</v>
      </c>
      <c r="D3962" s="2" t="s">
        <v>4</v>
      </c>
      <c r="E3962" s="2" t="s">
        <v>47</v>
      </c>
      <c r="F3962" s="2" t="s">
        <v>48</v>
      </c>
      <c r="G3962" s="2" t="s">
        <v>13</v>
      </c>
      <c r="H3962" s="5">
        <v>435.73</v>
      </c>
      <c r="I3962" s="5">
        <v>18422.55</v>
      </c>
    </row>
    <row r="3963" spans="1:9" outlineLevel="1" x14ac:dyDescent="0.25">
      <c r="A3963" s="2" t="s">
        <v>49</v>
      </c>
      <c r="B3963" s="2" t="s">
        <v>446</v>
      </c>
      <c r="C3963" s="2" t="s">
        <v>3</v>
      </c>
      <c r="D3963" s="2" t="s">
        <v>4</v>
      </c>
      <c r="E3963" s="2" t="s">
        <v>47</v>
      </c>
      <c r="F3963" s="2" t="s">
        <v>51</v>
      </c>
      <c r="G3963" s="2" t="s">
        <v>13</v>
      </c>
      <c r="H3963" s="5">
        <v>34.71</v>
      </c>
      <c r="I3963" s="5">
        <v>18457.259999999998</v>
      </c>
    </row>
    <row r="3964" spans="1:9" outlineLevel="1" x14ac:dyDescent="0.25">
      <c r="A3964" s="2" t="s">
        <v>49</v>
      </c>
      <c r="B3964" s="2" t="s">
        <v>446</v>
      </c>
      <c r="C3964" s="2" t="s">
        <v>3</v>
      </c>
      <c r="D3964" s="2" t="s">
        <v>4</v>
      </c>
      <c r="E3964" s="2" t="s">
        <v>47</v>
      </c>
      <c r="F3964" s="2" t="s">
        <v>50</v>
      </c>
      <c r="G3964" s="2" t="s">
        <v>13</v>
      </c>
      <c r="H3964" s="5">
        <v>140.58000000000001</v>
      </c>
      <c r="I3964" s="5">
        <v>18597.84</v>
      </c>
    </row>
    <row r="3965" spans="1:9" outlineLevel="1" x14ac:dyDescent="0.25">
      <c r="A3965" s="2" t="s">
        <v>49</v>
      </c>
      <c r="B3965" s="2" t="s">
        <v>453</v>
      </c>
      <c r="C3965" s="2" t="s">
        <v>3</v>
      </c>
      <c r="D3965" s="2" t="s">
        <v>4</v>
      </c>
      <c r="E3965" s="2" t="s">
        <v>64</v>
      </c>
      <c r="F3965" s="2" t="s">
        <v>65</v>
      </c>
      <c r="G3965" s="2" t="s">
        <v>13</v>
      </c>
      <c r="H3965" s="5">
        <v>44.75</v>
      </c>
      <c r="I3965" s="5">
        <v>18642.59</v>
      </c>
    </row>
    <row r="3966" spans="1:9" outlineLevel="1" x14ac:dyDescent="0.25">
      <c r="A3966" s="2" t="s">
        <v>49</v>
      </c>
      <c r="B3966" s="2" t="s">
        <v>457</v>
      </c>
      <c r="C3966" s="2" t="s">
        <v>3</v>
      </c>
      <c r="D3966" s="2" t="s">
        <v>4</v>
      </c>
      <c r="E3966" s="2" t="s">
        <v>67</v>
      </c>
      <c r="F3966" s="2" t="s">
        <v>68</v>
      </c>
      <c r="G3966" s="2" t="s">
        <v>13</v>
      </c>
      <c r="H3966" s="5">
        <v>294.89999999999998</v>
      </c>
      <c r="I3966" s="5">
        <v>18937.490000000002</v>
      </c>
    </row>
    <row r="3967" spans="1:9" outlineLevel="1" x14ac:dyDescent="0.25">
      <c r="A3967" s="2" t="s">
        <v>49</v>
      </c>
      <c r="B3967" s="2" t="s">
        <v>25</v>
      </c>
      <c r="C3967" s="2" t="s">
        <v>3</v>
      </c>
      <c r="D3967" s="2" t="s">
        <v>4</v>
      </c>
      <c r="E3967" s="2" t="s">
        <v>465</v>
      </c>
      <c r="F3967" s="2" t="s">
        <v>466</v>
      </c>
      <c r="G3967" s="2" t="s">
        <v>13</v>
      </c>
      <c r="H3967" s="5">
        <v>372.47</v>
      </c>
      <c r="I3967" s="5">
        <v>19309.960000000003</v>
      </c>
    </row>
    <row r="3968" spans="1:9" outlineLevel="1" x14ac:dyDescent="0.25">
      <c r="A3968" s="2" t="s">
        <v>49</v>
      </c>
      <c r="B3968" s="2" t="s">
        <v>472</v>
      </c>
      <c r="C3968" s="2" t="s">
        <v>3</v>
      </c>
      <c r="D3968" s="2" t="s">
        <v>4</v>
      </c>
      <c r="E3968" s="2" t="s">
        <v>99</v>
      </c>
      <c r="F3968" s="2" t="s">
        <v>475</v>
      </c>
      <c r="G3968" s="2" t="s">
        <v>13</v>
      </c>
      <c r="H3968" s="5">
        <v>150.72</v>
      </c>
      <c r="I3968" s="5">
        <v>19460.680000000004</v>
      </c>
    </row>
    <row r="3969" spans="1:9" outlineLevel="1" x14ac:dyDescent="0.25">
      <c r="A3969" s="2" t="s">
        <v>49</v>
      </c>
      <c r="B3969" s="2" t="s">
        <v>495</v>
      </c>
      <c r="C3969" s="2" t="s">
        <v>3</v>
      </c>
      <c r="D3969" s="2" t="s">
        <v>4</v>
      </c>
      <c r="E3969" s="2" t="s">
        <v>47</v>
      </c>
      <c r="F3969" s="2" t="s">
        <v>51</v>
      </c>
      <c r="G3969" s="2" t="s">
        <v>13</v>
      </c>
      <c r="H3969" s="5">
        <v>38.08</v>
      </c>
      <c r="I3969" s="5">
        <v>19498.760000000006</v>
      </c>
    </row>
    <row r="3970" spans="1:9" outlineLevel="1" x14ac:dyDescent="0.25">
      <c r="A3970" s="2" t="s">
        <v>49</v>
      </c>
      <c r="B3970" s="2" t="s">
        <v>495</v>
      </c>
      <c r="C3970" s="2" t="s">
        <v>3</v>
      </c>
      <c r="D3970" s="2" t="s">
        <v>4</v>
      </c>
      <c r="E3970" s="2" t="s">
        <v>47</v>
      </c>
      <c r="F3970" s="2" t="s">
        <v>50</v>
      </c>
      <c r="G3970" s="2" t="s">
        <v>13</v>
      </c>
      <c r="H3970" s="5">
        <v>193.66</v>
      </c>
      <c r="I3970" s="5">
        <v>19692.420000000006</v>
      </c>
    </row>
    <row r="3971" spans="1:9" outlineLevel="1" x14ac:dyDescent="0.25">
      <c r="A3971" s="2" t="s">
        <v>49</v>
      </c>
      <c r="B3971" s="2" t="s">
        <v>495</v>
      </c>
      <c r="C3971" s="2" t="s">
        <v>3</v>
      </c>
      <c r="D3971" s="2" t="s">
        <v>4</v>
      </c>
      <c r="E3971" s="2" t="s">
        <v>47</v>
      </c>
      <c r="F3971" s="2" t="s">
        <v>48</v>
      </c>
      <c r="G3971" s="2" t="s">
        <v>13</v>
      </c>
      <c r="H3971" s="5">
        <v>437.02</v>
      </c>
      <c r="I3971" s="5">
        <v>20129.440000000006</v>
      </c>
    </row>
    <row r="3972" spans="1:9" outlineLevel="1" x14ac:dyDescent="0.25">
      <c r="A3972" s="2" t="s">
        <v>49</v>
      </c>
      <c r="B3972" s="2" t="s">
        <v>513</v>
      </c>
      <c r="C3972" s="2" t="s">
        <v>3</v>
      </c>
      <c r="D3972" s="2" t="s">
        <v>4</v>
      </c>
      <c r="E3972" s="2" t="s">
        <v>64</v>
      </c>
      <c r="F3972" s="2" t="s">
        <v>65</v>
      </c>
      <c r="G3972" s="2" t="s">
        <v>13</v>
      </c>
      <c r="H3972" s="5">
        <v>44.75</v>
      </c>
      <c r="I3972" s="5">
        <v>20174.190000000006</v>
      </c>
    </row>
    <row r="3973" spans="1:9" outlineLevel="1" x14ac:dyDescent="0.25">
      <c r="A3973" s="2" t="s">
        <v>49</v>
      </c>
      <c r="B3973" s="2" t="s">
        <v>517</v>
      </c>
      <c r="C3973" s="2" t="s">
        <v>3</v>
      </c>
      <c r="D3973" s="2" t="s">
        <v>4</v>
      </c>
      <c r="E3973" s="2" t="s">
        <v>67</v>
      </c>
      <c r="F3973" s="2" t="s">
        <v>68</v>
      </c>
      <c r="G3973" s="2" t="s">
        <v>13</v>
      </c>
      <c r="H3973" s="5">
        <v>294.89999999999998</v>
      </c>
      <c r="I3973" s="5">
        <v>20469.090000000007</v>
      </c>
    </row>
    <row r="3974" spans="1:9" outlineLevel="1" x14ac:dyDescent="0.25">
      <c r="A3974" s="2" t="s">
        <v>49</v>
      </c>
      <c r="B3974" s="2" t="s">
        <v>530</v>
      </c>
      <c r="C3974" s="2" t="s">
        <v>3</v>
      </c>
      <c r="D3974" s="2" t="s">
        <v>4</v>
      </c>
      <c r="E3974" s="2" t="s">
        <v>99</v>
      </c>
      <c r="F3974" s="2" t="s">
        <v>531</v>
      </c>
      <c r="G3974" s="2" t="s">
        <v>13</v>
      </c>
      <c r="H3974" s="5">
        <v>150.72</v>
      </c>
      <c r="I3974" s="5">
        <v>20619.810000000009</v>
      </c>
    </row>
    <row r="3975" spans="1:9" outlineLevel="1" x14ac:dyDescent="0.25">
      <c r="A3975" s="2" t="s">
        <v>49</v>
      </c>
      <c r="B3975" s="2" t="s">
        <v>549</v>
      </c>
      <c r="C3975" s="2" t="s">
        <v>3</v>
      </c>
      <c r="D3975" s="2" t="s">
        <v>4</v>
      </c>
      <c r="E3975" s="2" t="s">
        <v>47</v>
      </c>
      <c r="F3975" s="2" t="s">
        <v>50</v>
      </c>
      <c r="G3975" s="2" t="s">
        <v>13</v>
      </c>
      <c r="H3975" s="5">
        <v>295.39</v>
      </c>
      <c r="I3975" s="5">
        <v>20915.200000000008</v>
      </c>
    </row>
    <row r="3976" spans="1:9" outlineLevel="1" x14ac:dyDescent="0.25">
      <c r="A3976" s="2" t="s">
        <v>49</v>
      </c>
      <c r="B3976" s="2" t="s">
        <v>549</v>
      </c>
      <c r="C3976" s="2" t="s">
        <v>3</v>
      </c>
      <c r="D3976" s="2" t="s">
        <v>4</v>
      </c>
      <c r="E3976" s="2" t="s">
        <v>47</v>
      </c>
      <c r="F3976" s="2" t="s">
        <v>51</v>
      </c>
      <c r="G3976" s="2" t="s">
        <v>13</v>
      </c>
      <c r="H3976" s="5">
        <v>33.31</v>
      </c>
      <c r="I3976" s="5">
        <v>20948.510000000009</v>
      </c>
    </row>
    <row r="3977" spans="1:9" outlineLevel="1" x14ac:dyDescent="0.25">
      <c r="A3977" s="2" t="s">
        <v>49</v>
      </c>
      <c r="B3977" s="2" t="s">
        <v>549</v>
      </c>
      <c r="C3977" s="2" t="s">
        <v>3</v>
      </c>
      <c r="D3977" s="2" t="s">
        <v>4</v>
      </c>
      <c r="E3977" s="2" t="s">
        <v>47</v>
      </c>
      <c r="F3977" s="2" t="s">
        <v>48</v>
      </c>
      <c r="G3977" s="2" t="s">
        <v>13</v>
      </c>
      <c r="H3977" s="5">
        <v>540.62</v>
      </c>
      <c r="I3977" s="5">
        <v>21489.130000000008</v>
      </c>
    </row>
    <row r="3978" spans="1:9" outlineLevel="1" x14ac:dyDescent="0.25">
      <c r="A3978" s="2" t="s">
        <v>49</v>
      </c>
      <c r="B3978" s="2" t="s">
        <v>558</v>
      </c>
      <c r="C3978" s="2" t="s">
        <v>3</v>
      </c>
      <c r="D3978" s="2" t="s">
        <v>4</v>
      </c>
      <c r="E3978" s="2" t="s">
        <v>64</v>
      </c>
      <c r="F3978" s="2" t="s">
        <v>65</v>
      </c>
      <c r="G3978" s="2" t="s">
        <v>13</v>
      </c>
      <c r="H3978" s="5">
        <v>44.75</v>
      </c>
      <c r="I3978" s="5">
        <v>21533.880000000008</v>
      </c>
    </row>
    <row r="3979" spans="1:9" outlineLevel="1" x14ac:dyDescent="0.25">
      <c r="A3979" s="2" t="s">
        <v>49</v>
      </c>
      <c r="B3979" s="2" t="s">
        <v>560</v>
      </c>
      <c r="C3979" s="2" t="s">
        <v>3</v>
      </c>
      <c r="D3979" s="2" t="s">
        <v>4</v>
      </c>
      <c r="E3979" s="2" t="s">
        <v>67</v>
      </c>
      <c r="F3979" s="2" t="s">
        <v>68</v>
      </c>
      <c r="G3979" s="2" t="s">
        <v>13</v>
      </c>
      <c r="H3979" s="5">
        <v>294.89999999999998</v>
      </c>
      <c r="I3979" s="5">
        <v>21828.78000000001</v>
      </c>
    </row>
    <row r="3980" spans="1:9" outlineLevel="1" x14ac:dyDescent="0.25">
      <c r="A3980" s="2" t="s">
        <v>49</v>
      </c>
      <c r="B3980" s="2" t="s">
        <v>570</v>
      </c>
      <c r="C3980" s="2" t="s">
        <v>3</v>
      </c>
      <c r="D3980" s="2" t="s">
        <v>4</v>
      </c>
      <c r="E3980" s="2" t="s">
        <v>99</v>
      </c>
      <c r="F3980" s="2" t="s">
        <v>571</v>
      </c>
      <c r="G3980" s="2" t="s">
        <v>13</v>
      </c>
      <c r="H3980" s="5">
        <v>150.72</v>
      </c>
      <c r="I3980" s="5">
        <v>21979.500000000011</v>
      </c>
    </row>
    <row r="3981" spans="1:9" x14ac:dyDescent="0.25">
      <c r="H3981" s="6">
        <f>H3905+H3906+H3907+H3908+H3909+H3910+H3911+H3912+H3913+H3914+H3915+H3916+H3917+H3918+H3919+H3920+H3921+H3922+H3923+H3924+H3925+H3926+H3927+H3928+H3929+H3930+H3931+H3932+H3933+H3934+H3935+H3936+H3937+H3938+H3939+H3940+H3941+H3942+H3943+H3944+H3945+H3946+H3947+H3948+H3949+H3950+H3951+H3952+H3953+H3954+H3955+H3956+H3957+H3958+H3959+H3960+H3961+H3962+H3963+H3964+H3965+H3966+H3967+H3968+H3969+H3970+H3971+H3972+H3973+H3974+H3975+H3976+H3977+H3978+H3979+H3980</f>
        <v>21979.500000000011</v>
      </c>
    </row>
    <row r="3983" spans="1:9" outlineLevel="1" x14ac:dyDescent="0.25">
      <c r="A3983" s="2" t="s">
        <v>968</v>
      </c>
      <c r="B3983" s="2" t="s">
        <v>963</v>
      </c>
      <c r="C3983" s="2" t="s">
        <v>3</v>
      </c>
      <c r="D3983" s="2" t="s">
        <v>4</v>
      </c>
      <c r="E3983" s="2" t="s">
        <v>966</v>
      </c>
      <c r="F3983" s="2" t="s">
        <v>4</v>
      </c>
      <c r="G3983" s="2" t="s">
        <v>157</v>
      </c>
      <c r="H3983" s="5">
        <v>2527.6799999999998</v>
      </c>
      <c r="I3983" s="5">
        <v>2527.6799999999998</v>
      </c>
    </row>
    <row r="3984" spans="1:9" outlineLevel="1" x14ac:dyDescent="0.25">
      <c r="A3984" s="2" t="s">
        <v>968</v>
      </c>
      <c r="B3984" s="2" t="s">
        <v>977</v>
      </c>
      <c r="C3984" s="2" t="s">
        <v>3</v>
      </c>
      <c r="D3984" s="2" t="s">
        <v>4</v>
      </c>
      <c r="E3984" s="2" t="s">
        <v>966</v>
      </c>
      <c r="F3984" s="2" t="s">
        <v>4</v>
      </c>
      <c r="G3984" s="2" t="s">
        <v>157</v>
      </c>
      <c r="H3984" s="5">
        <v>579.96</v>
      </c>
      <c r="I3984" s="5">
        <v>3107.64</v>
      </c>
    </row>
    <row r="3985" spans="1:9" outlineLevel="1" x14ac:dyDescent="0.25">
      <c r="A3985" s="2" t="s">
        <v>968</v>
      </c>
      <c r="B3985" s="2" t="s">
        <v>271</v>
      </c>
      <c r="C3985" s="2" t="s">
        <v>3</v>
      </c>
      <c r="D3985" s="2" t="s">
        <v>4</v>
      </c>
      <c r="E3985" s="2" t="s">
        <v>966</v>
      </c>
      <c r="F3985" s="2" t="s">
        <v>1010</v>
      </c>
      <c r="G3985" s="2" t="s">
        <v>157</v>
      </c>
      <c r="H3985" s="5">
        <v>389.96</v>
      </c>
      <c r="I3985" s="5">
        <v>3497.6</v>
      </c>
    </row>
    <row r="3986" spans="1:9" outlineLevel="1" x14ac:dyDescent="0.25">
      <c r="A3986" s="2" t="s">
        <v>968</v>
      </c>
      <c r="B3986" s="2" t="s">
        <v>285</v>
      </c>
      <c r="C3986" s="2" t="s">
        <v>3</v>
      </c>
      <c r="D3986" s="2" t="s">
        <v>4</v>
      </c>
      <c r="E3986" s="2" t="s">
        <v>1061</v>
      </c>
      <c r="F3986" s="2" t="s">
        <v>4</v>
      </c>
      <c r="G3986" s="2" t="s">
        <v>157</v>
      </c>
      <c r="H3986" s="5">
        <v>7000</v>
      </c>
      <c r="I3986" s="5">
        <v>10497.6</v>
      </c>
    </row>
    <row r="3987" spans="1:9" outlineLevel="1" x14ac:dyDescent="0.25">
      <c r="A3987" s="2" t="s">
        <v>968</v>
      </c>
      <c r="B3987" s="2" t="s">
        <v>292</v>
      </c>
      <c r="C3987" s="2" t="s">
        <v>3</v>
      </c>
      <c r="D3987" s="2" t="s">
        <v>4</v>
      </c>
      <c r="E3987" s="2" t="s">
        <v>966</v>
      </c>
      <c r="F3987" s="2" t="s">
        <v>1079</v>
      </c>
      <c r="G3987" s="2" t="s">
        <v>157</v>
      </c>
      <c r="H3987" s="5">
        <v>2189.6</v>
      </c>
      <c r="I3987" s="5">
        <v>12687.2</v>
      </c>
    </row>
    <row r="3988" spans="1:9" outlineLevel="1" x14ac:dyDescent="0.25">
      <c r="A3988" s="2" t="s">
        <v>968</v>
      </c>
      <c r="B3988" s="2" t="s">
        <v>1080</v>
      </c>
      <c r="C3988" s="2" t="s">
        <v>3</v>
      </c>
      <c r="D3988" s="2" t="s">
        <v>4</v>
      </c>
      <c r="E3988" s="2" t="s">
        <v>966</v>
      </c>
      <c r="F3988" s="2" t="s">
        <v>1082</v>
      </c>
      <c r="G3988" s="2" t="s">
        <v>157</v>
      </c>
      <c r="H3988" s="5">
        <v>218.96</v>
      </c>
      <c r="I3988" s="5">
        <v>12906.16</v>
      </c>
    </row>
    <row r="3989" spans="1:9" outlineLevel="1" x14ac:dyDescent="0.25">
      <c r="A3989" s="2" t="s">
        <v>968</v>
      </c>
      <c r="B3989" s="2" t="s">
        <v>1143</v>
      </c>
      <c r="C3989" s="2" t="s">
        <v>3</v>
      </c>
      <c r="D3989" s="2" t="s">
        <v>4</v>
      </c>
      <c r="E3989" s="2" t="s">
        <v>966</v>
      </c>
      <c r="F3989" s="2" t="s">
        <v>1144</v>
      </c>
      <c r="G3989" s="2" t="s">
        <v>157</v>
      </c>
      <c r="H3989" s="5">
        <v>676.06</v>
      </c>
      <c r="I3989" s="5">
        <v>13582.22</v>
      </c>
    </row>
    <row r="3990" spans="1:9" outlineLevel="1" x14ac:dyDescent="0.25">
      <c r="A3990" s="2" t="s">
        <v>968</v>
      </c>
      <c r="B3990" s="2" t="s">
        <v>1157</v>
      </c>
      <c r="C3990" s="2" t="s">
        <v>3</v>
      </c>
      <c r="D3990" s="2" t="s">
        <v>4</v>
      </c>
      <c r="E3990" s="2" t="s">
        <v>966</v>
      </c>
      <c r="F3990" s="2" t="s">
        <v>1158</v>
      </c>
      <c r="G3990" s="2" t="s">
        <v>157</v>
      </c>
      <c r="H3990" s="5">
        <v>875.84</v>
      </c>
      <c r="I3990" s="5">
        <v>14458.06</v>
      </c>
    </row>
    <row r="3991" spans="1:9" outlineLevel="1" x14ac:dyDescent="0.25">
      <c r="A3991" s="2" t="s">
        <v>968</v>
      </c>
      <c r="B3991" s="2" t="s">
        <v>1159</v>
      </c>
      <c r="C3991" s="2" t="s">
        <v>3</v>
      </c>
      <c r="D3991" s="2" t="s">
        <v>4</v>
      </c>
      <c r="E3991" s="2" t="s">
        <v>966</v>
      </c>
      <c r="F3991" s="2" t="s">
        <v>1160</v>
      </c>
      <c r="G3991" s="2" t="s">
        <v>157</v>
      </c>
      <c r="H3991" s="5">
        <v>499.28</v>
      </c>
      <c r="I3991" s="5">
        <v>14957.34</v>
      </c>
    </row>
    <row r="3992" spans="1:9" outlineLevel="1" x14ac:dyDescent="0.25">
      <c r="A3992" s="2" t="s">
        <v>968</v>
      </c>
      <c r="B3992" s="2" t="s">
        <v>1164</v>
      </c>
      <c r="C3992" s="2" t="s">
        <v>3</v>
      </c>
      <c r="D3992" s="2" t="s">
        <v>4</v>
      </c>
      <c r="E3992" s="2" t="s">
        <v>966</v>
      </c>
      <c r="F3992" s="2" t="s">
        <v>1165</v>
      </c>
      <c r="G3992" s="2" t="s">
        <v>157</v>
      </c>
      <c r="H3992" s="5">
        <v>6.08</v>
      </c>
      <c r="I3992" s="5">
        <v>14963.42</v>
      </c>
    </row>
    <row r="3993" spans="1:9" outlineLevel="1" x14ac:dyDescent="0.25">
      <c r="A3993" s="2" t="s">
        <v>968</v>
      </c>
      <c r="B3993" s="2" t="s">
        <v>326</v>
      </c>
      <c r="C3993" s="2" t="s">
        <v>3</v>
      </c>
      <c r="D3993" s="2" t="s">
        <v>4</v>
      </c>
      <c r="E3993" s="2" t="s">
        <v>966</v>
      </c>
      <c r="F3993" s="2" t="s">
        <v>1170</v>
      </c>
      <c r="G3993" s="2" t="s">
        <v>157</v>
      </c>
      <c r="H3993" s="5">
        <v>413.68</v>
      </c>
      <c r="I3993" s="5">
        <v>15377.1</v>
      </c>
    </row>
    <row r="3994" spans="1:9" outlineLevel="1" x14ac:dyDescent="0.25">
      <c r="A3994" s="2" t="s">
        <v>968</v>
      </c>
      <c r="B3994" s="2" t="s">
        <v>326</v>
      </c>
      <c r="C3994" s="2" t="s">
        <v>3</v>
      </c>
      <c r="D3994" s="2" t="s">
        <v>4</v>
      </c>
      <c r="E3994" s="2" t="s">
        <v>966</v>
      </c>
      <c r="F3994" s="2" t="s">
        <v>1171</v>
      </c>
      <c r="G3994" s="2" t="s">
        <v>157</v>
      </c>
      <c r="H3994" s="5">
        <v>891.35</v>
      </c>
      <c r="I3994" s="5">
        <v>16268.45</v>
      </c>
    </row>
    <row r="3995" spans="1:9" outlineLevel="1" x14ac:dyDescent="0.25">
      <c r="A3995" s="2" t="s">
        <v>968</v>
      </c>
      <c r="B3995" s="2" t="s">
        <v>1282</v>
      </c>
      <c r="C3995" s="2" t="s">
        <v>3</v>
      </c>
      <c r="D3995" s="2" t="s">
        <v>4</v>
      </c>
      <c r="E3995" s="2" t="s">
        <v>966</v>
      </c>
      <c r="F3995" s="2" t="s">
        <v>1283</v>
      </c>
      <c r="G3995" s="2" t="s">
        <v>157</v>
      </c>
      <c r="H3995" s="5">
        <v>243.14</v>
      </c>
      <c r="I3995" s="5">
        <v>16511.59</v>
      </c>
    </row>
    <row r="3996" spans="1:9" outlineLevel="1" x14ac:dyDescent="0.25">
      <c r="A3996" s="2" t="s">
        <v>968</v>
      </c>
      <c r="B3996" s="2" t="s">
        <v>1282</v>
      </c>
      <c r="C3996" s="2" t="s">
        <v>3</v>
      </c>
      <c r="D3996" s="2" t="s">
        <v>4</v>
      </c>
      <c r="E3996" s="2" t="s">
        <v>966</v>
      </c>
      <c r="F3996" s="2" t="s">
        <v>1284</v>
      </c>
      <c r="G3996" s="2" t="s">
        <v>157</v>
      </c>
      <c r="H3996" s="5">
        <v>7.73</v>
      </c>
      <c r="I3996" s="5">
        <v>16519.32</v>
      </c>
    </row>
    <row r="3997" spans="1:9" outlineLevel="1" x14ac:dyDescent="0.25">
      <c r="A3997" s="2" t="s">
        <v>968</v>
      </c>
      <c r="B3997" s="2" t="s">
        <v>1282</v>
      </c>
      <c r="C3997" s="2" t="s">
        <v>3</v>
      </c>
      <c r="D3997" s="2" t="s">
        <v>4</v>
      </c>
      <c r="E3997" s="2" t="s">
        <v>966</v>
      </c>
      <c r="F3997" s="2" t="s">
        <v>1285</v>
      </c>
      <c r="G3997" s="2" t="s">
        <v>157</v>
      </c>
      <c r="H3997" s="5">
        <v>462.1</v>
      </c>
      <c r="I3997" s="5">
        <v>16981.419999999998</v>
      </c>
    </row>
    <row r="3998" spans="1:9" outlineLevel="1" x14ac:dyDescent="0.25">
      <c r="A3998" s="2" t="s">
        <v>968</v>
      </c>
      <c r="B3998" s="2" t="s">
        <v>1290</v>
      </c>
      <c r="C3998" s="2" t="s">
        <v>3</v>
      </c>
      <c r="D3998" s="2" t="s">
        <v>4</v>
      </c>
      <c r="E3998" s="2" t="s">
        <v>966</v>
      </c>
      <c r="F3998" s="2" t="s">
        <v>1291</v>
      </c>
      <c r="G3998" s="2" t="s">
        <v>157</v>
      </c>
      <c r="H3998" s="5">
        <v>25.42</v>
      </c>
      <c r="I3998" s="5">
        <v>17006.839999999997</v>
      </c>
    </row>
    <row r="3999" spans="1:9" outlineLevel="1" x14ac:dyDescent="0.25">
      <c r="A3999" s="2" t="s">
        <v>968</v>
      </c>
      <c r="B3999" s="2" t="s">
        <v>428</v>
      </c>
      <c r="C3999" s="2" t="s">
        <v>3</v>
      </c>
      <c r="D3999" s="2" t="s">
        <v>4</v>
      </c>
      <c r="E3999" s="2" t="s">
        <v>966</v>
      </c>
      <c r="F3999" s="2" t="s">
        <v>1307</v>
      </c>
      <c r="G3999" s="2" t="s">
        <v>157</v>
      </c>
      <c r="H3999" s="5">
        <v>500.38</v>
      </c>
      <c r="I3999" s="5">
        <v>17507.219999999998</v>
      </c>
    </row>
    <row r="4000" spans="1:9" outlineLevel="1" x14ac:dyDescent="0.25">
      <c r="A4000" s="2" t="s">
        <v>968</v>
      </c>
      <c r="B4000" s="2" t="s">
        <v>1316</v>
      </c>
      <c r="C4000" s="2" t="s">
        <v>3</v>
      </c>
      <c r="D4000" s="2" t="s">
        <v>4</v>
      </c>
      <c r="E4000" s="2" t="s">
        <v>966</v>
      </c>
      <c r="F4000" s="2" t="s">
        <v>1319</v>
      </c>
      <c r="G4000" s="2" t="s">
        <v>157</v>
      </c>
      <c r="H4000" s="5">
        <v>572.84</v>
      </c>
      <c r="I4000" s="5">
        <v>18080.059999999998</v>
      </c>
    </row>
    <row r="4001" spans="1:9" outlineLevel="1" x14ac:dyDescent="0.25">
      <c r="A4001" s="2" t="s">
        <v>968</v>
      </c>
      <c r="B4001" s="2" t="s">
        <v>1364</v>
      </c>
      <c r="C4001" s="2" t="s">
        <v>3</v>
      </c>
      <c r="D4001" s="2" t="s">
        <v>4</v>
      </c>
      <c r="E4001" s="2" t="s">
        <v>966</v>
      </c>
      <c r="F4001" s="2" t="s">
        <v>1365</v>
      </c>
      <c r="G4001" s="2" t="s">
        <v>157</v>
      </c>
      <c r="H4001" s="5">
        <v>362.72</v>
      </c>
      <c r="I4001" s="5">
        <v>18442.78</v>
      </c>
    </row>
    <row r="4002" spans="1:9" outlineLevel="1" x14ac:dyDescent="0.25">
      <c r="A4002" s="2" t="s">
        <v>968</v>
      </c>
      <c r="B4002" s="2" t="s">
        <v>458</v>
      </c>
      <c r="C4002" s="2" t="s">
        <v>3</v>
      </c>
      <c r="D4002" s="2" t="s">
        <v>4</v>
      </c>
      <c r="E4002" s="2" t="s">
        <v>966</v>
      </c>
      <c r="F4002" s="2" t="s">
        <v>1371</v>
      </c>
      <c r="G4002" s="2" t="s">
        <v>157</v>
      </c>
      <c r="H4002" s="5">
        <v>22.19</v>
      </c>
      <c r="I4002" s="5">
        <v>18464.969999999998</v>
      </c>
    </row>
    <row r="4003" spans="1:9" x14ac:dyDescent="0.25">
      <c r="H4003" s="6">
        <f>H3983+H3984+H3985+H3986+H3987+H3988+H3989+H3990+H3991+H3992+H3993+H3994+H3995+H3996+H3997+H3998+H3999+H4000+H4001+H4002</f>
        <v>18464.969999999998</v>
      </c>
    </row>
    <row r="4005" spans="1:9" outlineLevel="1" x14ac:dyDescent="0.25">
      <c r="A4005" s="2" t="s">
        <v>221</v>
      </c>
      <c r="B4005" s="2" t="s">
        <v>215</v>
      </c>
      <c r="C4005" s="2" t="s">
        <v>17</v>
      </c>
      <c r="D4005" s="2" t="s">
        <v>4</v>
      </c>
      <c r="E4005" s="2" t="s">
        <v>4</v>
      </c>
      <c r="F4005" s="2" t="s">
        <v>220</v>
      </c>
      <c r="G4005" s="2" t="s">
        <v>13</v>
      </c>
      <c r="H4005" s="5">
        <v>750</v>
      </c>
      <c r="I4005" s="5">
        <v>750</v>
      </c>
    </row>
    <row r="4006" spans="1:9" x14ac:dyDescent="0.25">
      <c r="H4006" s="6">
        <f>H4005</f>
        <v>750</v>
      </c>
    </row>
    <row r="4008" spans="1:9" outlineLevel="1" x14ac:dyDescent="0.25">
      <c r="A4008" s="2" t="s">
        <v>669</v>
      </c>
      <c r="B4008" s="2" t="s">
        <v>664</v>
      </c>
      <c r="C4008" s="2" t="s">
        <v>126</v>
      </c>
      <c r="D4008" s="2" t="s">
        <v>667</v>
      </c>
      <c r="E4008" s="2" t="s">
        <v>4</v>
      </c>
      <c r="F4008" s="2" t="s">
        <v>4</v>
      </c>
      <c r="G4008" s="2" t="s">
        <v>157</v>
      </c>
      <c r="H4008" s="5">
        <v>7.52</v>
      </c>
      <c r="I4008" s="5">
        <v>7.52</v>
      </c>
    </row>
    <row r="4009" spans="1:9" outlineLevel="1" x14ac:dyDescent="0.25">
      <c r="A4009" s="2" t="s">
        <v>669</v>
      </c>
      <c r="B4009" s="2" t="s">
        <v>1152</v>
      </c>
      <c r="C4009" s="2" t="s">
        <v>126</v>
      </c>
      <c r="D4009" s="2" t="s">
        <v>667</v>
      </c>
      <c r="E4009" s="2" t="s">
        <v>4</v>
      </c>
      <c r="F4009" s="2" t="s">
        <v>4</v>
      </c>
      <c r="G4009" s="2" t="s">
        <v>157</v>
      </c>
      <c r="H4009" s="5">
        <v>9.6300000000000008</v>
      </c>
      <c r="I4009" s="5">
        <v>17.149999999999999</v>
      </c>
    </row>
    <row r="4010" spans="1:9" x14ac:dyDescent="0.25">
      <c r="H4010" s="6">
        <f>H4008+H4009</f>
        <v>17.149999999999999</v>
      </c>
    </row>
    <row r="4014" spans="1:9" x14ac:dyDescent="0.25">
      <c r="A4014" s="1"/>
      <c r="B4014" s="1"/>
      <c r="C4014" s="1"/>
      <c r="D4014" s="1"/>
      <c r="E4014" s="1"/>
      <c r="F4014" s="1"/>
      <c r="G4014" s="1"/>
      <c r="H4014" s="1"/>
    </row>
  </sheetData>
  <mergeCells count="1">
    <mergeCell ref="A4014:H401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Jimmie Needles</cp:lastModifiedBy>
  <dcterms:created xsi:type="dcterms:W3CDTF">2022-03-24T08:55:57Z</dcterms:created>
  <dcterms:modified xsi:type="dcterms:W3CDTF">2026-01-27T14:55:15Z</dcterms:modified>
  <cp:category/>
</cp:coreProperties>
</file>