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<sst xmlns="http://schemas.openxmlformats.org/spreadsheetml/2006/main" count="77" uniqueCount="77">
  <si>
    <t>Profit and Loss</t>
  </si>
  <si>
    <t>Eagle II LLC - Nevada Corp</t>
  </si>
  <si>
    <t>October, 2025-January, 2026</t>
  </si>
  <si>
    <t>Income</t>
  </si>
  <si>
    <t>Sales</t>
  </si>
  <si>
    <t>Direct Ad Sales Revenue</t>
  </si>
  <si>
    <t>Programmatic Ad Revenue</t>
  </si>
  <si>
    <t>SVOD Revenue</t>
  </si>
  <si>
    <t>Total for Sales</t>
  </si>
  <si>
    <t>Uncategorized Income</t>
  </si>
  <si>
    <t>Total for Income</t>
  </si>
  <si>
    <t>Cost of Goods Sold</t>
  </si>
  <si>
    <t>5100 Cost of Goods Sold</t>
  </si>
  <si>
    <t>5130 Web Hosting Services</t>
  </si>
  <si>
    <t>Total for 5100 Cost of Goods Sold</t>
  </si>
  <si>
    <t>Total for Cost of Goods Sold</t>
  </si>
  <si>
    <t>Gross Profit</t>
  </si>
  <si>
    <t>Expenses</t>
  </si>
  <si>
    <t>6550 Bank Charges &amp; Fees</t>
  </si>
  <si>
    <t>Adminstrative Expenses</t>
  </si>
  <si>
    <t>Business Licenses and Permits</t>
  </si>
  <si>
    <t>Contractor Recruiting</t>
  </si>
  <si>
    <t>General Office Expenses</t>
  </si>
  <si>
    <t>Shipping &amp; Mailing Fees</t>
  </si>
  <si>
    <t>Storage Fees</t>
  </si>
  <si>
    <t>Total for Adminstrative Expenses</t>
  </si>
  <si>
    <t>Advertising</t>
  </si>
  <si>
    <t>Digital Advertising</t>
  </si>
  <si>
    <t>Referral Fees - Direct Ad Sales Partners</t>
  </si>
  <si>
    <t>Total for Advertising</t>
  </si>
  <si>
    <t>Contractor Benefits</t>
  </si>
  <si>
    <t>Contractor Reimbursement Expense</t>
  </si>
  <si>
    <t>Contractor Reimbursement - Administrative</t>
  </si>
  <si>
    <t>Contractor Reimbursement - Healthcare</t>
  </si>
  <si>
    <t>Contractor Travel Reimbursement</t>
  </si>
  <si>
    <t>Total for Contractor Reimbursement Expense</t>
  </si>
  <si>
    <t>Cybersecurity Services</t>
  </si>
  <si>
    <t>Employee Offloading</t>
  </si>
  <si>
    <t>Intuit Fees</t>
  </si>
  <si>
    <t>Legal and Professional Services</t>
  </si>
  <si>
    <t>Bookkeeping</t>
  </si>
  <si>
    <t>Compliance Tools</t>
  </si>
  <si>
    <t>Consulting Expenses</t>
  </si>
  <si>
    <t>Legal Fees and Related Expenses</t>
  </si>
  <si>
    <t>Research and Data Services</t>
  </si>
  <si>
    <t>Total for Legal and Professional Services</t>
  </si>
  <si>
    <t>Merchant Processing Fees</t>
  </si>
  <si>
    <t>Payment Processing Fees</t>
  </si>
  <si>
    <t>Payroll Expenses</t>
  </si>
  <si>
    <t>Taxes</t>
  </si>
  <si>
    <t>Wages</t>
  </si>
  <si>
    <t>Total for Payroll Expenses</t>
  </si>
  <si>
    <t>Professional Organizations</t>
  </si>
  <si>
    <t>Purchases</t>
  </si>
  <si>
    <t>QuickBooks Payments Fees</t>
  </si>
  <si>
    <t>Reimbursements</t>
  </si>
  <si>
    <t>Software Development</t>
  </si>
  <si>
    <t>Unapplied Cash Bill Payment Expense</t>
  </si>
  <si>
    <t>Uncategorized Expense</t>
  </si>
  <si>
    <t>Web &amp; Digital Expenses</t>
  </si>
  <si>
    <t>Digital Marketing Expense</t>
  </si>
  <si>
    <t>Software &amp; Apps</t>
  </si>
  <si>
    <t>Total for Web &amp; Digital Expenses</t>
  </si>
  <si>
    <t>Total for Expenses</t>
  </si>
  <si>
    <t>Net Operating Income</t>
  </si>
  <si>
    <t>Other Income</t>
  </si>
  <si>
    <t>Proceeds From Prior Company</t>
  </si>
  <si>
    <t>Total for Other Income</t>
  </si>
  <si>
    <t>Net Other Income</t>
  </si>
  <si>
    <t>Net Income</t>
  </si>
  <si>
    <t>Distribution account</t>
  </si>
  <si>
    <t>October 2025</t>
  </si>
  <si>
    <t>November 2025</t>
  </si>
  <si>
    <t>December 2025</t>
  </si>
  <si>
    <t>January 2026</t>
  </si>
  <si>
    <t>Total</t>
  </si>
  <si>
    <t>Cash Basis Wednesday, February 18, 2026 10:37 AM GMT-06:00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</si>
</sst>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8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3" xfId="0" applyNumberFormat="1" applyFont="1" applyBorder="1"/>
    <xf numFmtId="178" fontId="4" fillId="0" borderId="3" xfId="0" applyNumberFormat="1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178" fontId="4" fillId="0" borderId="3" xfId="0" applyNumberFormat="1" applyFont="1" applyBorder="1" applyAlignment="1">
      <alignment wrapText="1"/>
    </xf>
    <xf numFmtId="177" fontId="4" fillId="0" borderId="2" xfId="0" applyNumberFormat="1" applyFont="1" applyBorder="1" applyAlignment="1">
      <alignment wrapText="1"/>
    </xf>
    <xf numFmtId="177" fontId="4" fillId="0" borderId="3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F76"/>
  <sheetViews>
    <sheetView tabSelected="1" workbookViewId="0" topLeftCell="A1"/>
  </sheetViews>
  <sheetFormatPr defaultColWidth="11.255" defaultRowHeight="16" outlineLevelRow="2"/>
  <cols>
    <col min="1" max="1" width="36.75" style="38" customWidth="1"/>
    <col min="2" max="2" width="17" style="38" customWidth="1"/>
    <col min="3" max="4" width="16.125" style="38" customWidth="1"/>
    <col min="5" max="5" width="17" style="38" customWidth="1"/>
    <col min="6" max="6" width="16.125" style="38" customWidth="1"/>
  </cols>
  <sheetData>
    <row r="1" spans="1:1" ht="16">
      <c r="A1" s="29" t="s">
        <v>0</v>
      </c>
    </row>
    <row r="2" spans="1:1" ht="16">
      <c r="A2" s="30" t="s">
        <v>1</v>
      </c>
    </row>
    <row r="3" spans="1:1" ht="16">
      <c r="A3" s="31" t="s">
        <v>2</v>
      </c>
    </row>
    <row r="5" spans="1:6" ht="16">
      <c r="A5" s="40" t="s">
        <v>70</v>
      </c>
      <c r="B5" s="40" t="s">
        <v>71</v>
      </c>
      <c r="C5" s="40" t="s">
        <v>72</v>
      </c>
      <c r="D5" s="40" t="s">
        <v>73</v>
      </c>
      <c r="E5" s="40" t="s">
        <v>74</v>
      </c>
      <c r="F5" s="40" t="s">
        <v>75</v>
      </c>
    </row>
    <row r="6" spans="1:5" ht="16">
      <c r="A6" s="33" t="s">
        <v>3</v>
      </c>
      <c r="B6" s="41"/>
      <c r="C6" s="41"/>
      <c r="D6" s="41"/>
      <c r="E6" s="41"/>
    </row>
    <row r="7" spans="1:6" ht="16" outlineLevel="1">
      <c r="A7" s="34" t="s">
        <v>4</v>
      </c>
      <c r="B7" s="41"/>
      <c r="C7" s="41"/>
      <c r="D7" s="41"/>
      <c r="E7" s="41"/>
      <c r="F7" s="41"/>
    </row>
    <row r="8" spans="1:6" ht="16" outlineLevel="2">
      <c r="A8" s="35" t="s">
        <v>5</v>
      </c>
      <c r="B8" s="42">
        <v>26268.99</v>
      </c>
      <c r="C8" s="42">
        <v>101554.21</v>
      </c>
      <c r="D8" s="42">
        <v>28077.65</v>
      </c>
      <c r="E8" s="42">
        <v>73968.57</v>
      </c>
      <c r="F8" s="42">
        <f>B8+C8+D8+E8</f>
        <v>229869.42</v>
      </c>
    </row>
    <row r="9" spans="1:6" ht="16" outlineLevel="2">
      <c r="A9" s="35" t="s">
        <v>6</v>
      </c>
      <c r="B9" s="42">
        <v>53543.43</v>
      </c>
      <c r="C9" s="42">
        <v>124236.32</v>
      </c>
      <c r="D9" s="42">
        <v>91011.76</v>
      </c>
      <c r="E9" s="42">
        <v>67051.76</v>
      </c>
      <c r="F9" s="42">
        <f>B9+C9+D9+E9</f>
        <v>335843.27</v>
      </c>
    </row>
    <row r="10" spans="1:6" ht="16" outlineLevel="2">
      <c r="A10" s="35" t="s">
        <v>7</v>
      </c>
      <c r="B10" s="42">
        <v>3510.61</v>
      </c>
      <c r="C10" s="42">
        <v>1350.0</v>
      </c>
      <c r="D10" s="42">
        <v>1900.0</v>
      </c>
      <c r="E10" s="42">
        <v>1050.0</v>
      </c>
      <c r="F10" s="42">
        <f>B10+C10+D10+E10</f>
        <v>7810.610000000001</v>
      </c>
    </row>
    <row r="11" spans="1:6" ht="16" outlineLevel="1">
      <c r="A11" s="36" t="s">
        <v>8</v>
      </c>
      <c r="B11" s="43">
        <f>B7+B8+B9+B10</f>
        <v>83323.03</v>
      </c>
      <c r="C11" s="43">
        <f>C7+C8+C9+C10</f>
        <v>227140.53000000003</v>
      </c>
      <c r="D11" s="43">
        <f>D7+D8+D9+D10</f>
        <v>120989.41</v>
      </c>
      <c r="E11" s="43">
        <f>E7+E8+E9+E10</f>
        <v>142070.33000000002</v>
      </c>
      <c r="F11" s="45">
        <f>B11+C11+D11+E11</f>
        <v>573523.3</v>
      </c>
    </row>
    <row r="12" spans="1:6" ht="16" outlineLevel="1">
      <c r="A12" s="34" t="s">
        <v>9</v>
      </c>
      <c r="B12" s="41"/>
      <c r="C12" s="42">
        <v>1000.0</v>
      </c>
      <c r="D12" s="41"/>
      <c r="E12" s="41"/>
      <c r="F12" s="42">
        <f>B12+C12+D12+E12</f>
        <v>1000.0</v>
      </c>
    </row>
    <row r="13" spans="1:6" ht="16">
      <c r="A13" s="37" t="s">
        <v>10</v>
      </c>
      <c r="B13" s="43">
        <f>B11+B12</f>
        <v>83323.03</v>
      </c>
      <c r="C13" s="43">
        <f>C11+C12</f>
        <v>228140.53000000003</v>
      </c>
      <c r="D13" s="43">
        <f>D11+D12</f>
        <v>120989.41</v>
      </c>
      <c r="E13" s="43">
        <f>E11+E12</f>
        <v>142070.33000000002</v>
      </c>
      <c r="F13" s="45">
        <f>B13+C13+D13+E13</f>
        <v>574523.3</v>
      </c>
    </row>
    <row r="14" spans="1:5" ht="16">
      <c r="A14" s="33" t="s">
        <v>11</v>
      </c>
      <c r="B14" s="41"/>
      <c r="C14" s="41"/>
      <c r="D14" s="41"/>
      <c r="E14" s="41"/>
    </row>
    <row r="15" spans="1:6" ht="16" outlineLevel="1">
      <c r="A15" s="34" t="s">
        <v>12</v>
      </c>
      <c r="B15" s="41"/>
      <c r="C15" s="41"/>
      <c r="D15" s="41"/>
      <c r="E15" s="41"/>
      <c r="F15" s="41"/>
    </row>
    <row r="16" spans="1:6" ht="16" outlineLevel="2">
      <c r="A16" s="35" t="s">
        <v>13</v>
      </c>
      <c r="B16" s="42">
        <v>54940.61</v>
      </c>
      <c r="C16" s="42">
        <v>63511.48</v>
      </c>
      <c r="D16" s="42">
        <v>2656.43</v>
      </c>
      <c r="E16" s="42">
        <v>87606.2</v>
      </c>
      <c r="F16" s="42">
        <f>B16+C16+D16+E16</f>
        <v>208714.71999999997</v>
      </c>
    </row>
    <row r="17" spans="1:6" ht="16" outlineLevel="1">
      <c r="A17" s="36" t="s">
        <v>14</v>
      </c>
      <c r="B17" s="43">
        <f>B15+B16</f>
        <v>54940.61</v>
      </c>
      <c r="C17" s="43">
        <f>C15+C16</f>
        <v>63511.48</v>
      </c>
      <c r="D17" s="43">
        <f>D15+D16</f>
        <v>2656.43</v>
      </c>
      <c r="E17" s="43">
        <f>E15+E16</f>
        <v>87606.2</v>
      </c>
      <c r="F17" s="45">
        <f>B17+C17+D17+E17</f>
        <v>208714.71999999997</v>
      </c>
    </row>
    <row r="18" spans="1:6" ht="16">
      <c r="A18" s="37" t="s">
        <v>15</v>
      </c>
      <c r="B18" s="43">
        <f>B17</f>
        <v>54940.61</v>
      </c>
      <c r="C18" s="43">
        <f>C17</f>
        <v>63511.48</v>
      </c>
      <c r="D18" s="43">
        <f>D17</f>
        <v>2656.43</v>
      </c>
      <c r="E18" s="43">
        <f>E17</f>
        <v>87606.2</v>
      </c>
      <c r="F18" s="45">
        <f>B18+C18+D18+E18</f>
        <v>208714.71999999997</v>
      </c>
    </row>
    <row r="19" spans="1:6" ht="16">
      <c r="A19" s="37" t="s">
        <v>16</v>
      </c>
      <c r="B19" s="43">
        <f>B13-B18</f>
        <v>28382.42</v>
      </c>
      <c r="C19" s="43">
        <f>C13-C18</f>
        <v>164629.05000000002</v>
      </c>
      <c r="D19" s="43">
        <f>D13-D18</f>
        <v>118332.98000000001</v>
      </c>
      <c r="E19" s="43">
        <f>E13-E18</f>
        <v>54464.13000000002</v>
      </c>
      <c r="F19" s="45">
        <f>B19+C19+D19+E19</f>
        <v>365808.5800000001</v>
      </c>
    </row>
    <row r="20" spans="1:5" ht="16">
      <c r="A20" s="33" t="s">
        <v>17</v>
      </c>
      <c r="B20" s="41"/>
      <c r="C20" s="41"/>
      <c r="D20" s="41"/>
      <c r="E20" s="41"/>
    </row>
    <row r="21" spans="1:6" ht="16" outlineLevel="1">
      <c r="A21" s="34" t="s">
        <v>18</v>
      </c>
      <c r="B21" s="41"/>
      <c r="C21" s="41"/>
      <c r="D21" s="41"/>
      <c r="E21" s="42">
        <v>-30.0</v>
      </c>
      <c r="F21" s="42">
        <f>B21+C21+D21+E21</f>
        <v>-30.0</v>
      </c>
    </row>
    <row r="22" spans="1:6" ht="16" outlineLevel="1">
      <c r="A22" s="34" t="s">
        <v>19</v>
      </c>
      <c r="B22" s="41"/>
      <c r="C22" s="41"/>
      <c r="D22" s="41"/>
      <c r="E22" s="41"/>
      <c r="F22" s="41"/>
    </row>
    <row r="23" spans="1:6" ht="16" outlineLevel="2">
      <c r="A23" s="35" t="s">
        <v>20</v>
      </c>
      <c r="B23" s="41"/>
      <c r="C23" s="42">
        <v>279.0</v>
      </c>
      <c r="D23" s="41"/>
      <c r="E23" s="41"/>
      <c r="F23" s="42">
        <f>B23+C23+D23+E23</f>
        <v>279.0</v>
      </c>
    </row>
    <row r="24" spans="1:6" ht="16" outlineLevel="2">
      <c r="A24" s="35" t="s">
        <v>21</v>
      </c>
      <c r="B24" s="41"/>
      <c r="C24" s="41"/>
      <c r="D24" s="41"/>
      <c r="E24" s="42">
        <v>79.0</v>
      </c>
      <c r="F24" s="42">
        <f>B24+C24+D24+E24</f>
        <v>79.0</v>
      </c>
    </row>
    <row r="25" spans="1:6" ht="16" outlineLevel="2">
      <c r="A25" s="35" t="s">
        <v>22</v>
      </c>
      <c r="B25" s="41"/>
      <c r="C25" s="41"/>
      <c r="D25" s="42">
        <v>1143.81</v>
      </c>
      <c r="E25" s="41"/>
      <c r="F25" s="42">
        <f>B25+C25+D25+E25</f>
        <v>1143.81</v>
      </c>
    </row>
    <row r="26" spans="1:6" ht="16" outlineLevel="2">
      <c r="A26" s="35" t="s">
        <v>23</v>
      </c>
      <c r="B26" s="42">
        <v>420.84</v>
      </c>
      <c r="C26" s="42">
        <v>374.99</v>
      </c>
      <c r="D26" s="42">
        <v>893.99</v>
      </c>
      <c r="E26" s="42">
        <v>503.99</v>
      </c>
      <c r="F26" s="42">
        <f>B26+C26+D26+E26</f>
        <v>2193.81</v>
      </c>
    </row>
    <row r="27" spans="1:6" ht="16" outlineLevel="2">
      <c r="A27" s="35" t="s">
        <v>24</v>
      </c>
      <c r="B27" s="41"/>
      <c r="C27" s="42">
        <v>353.0</v>
      </c>
      <c r="D27" s="42">
        <v>353.0</v>
      </c>
      <c r="E27" s="42">
        <v>484.0</v>
      </c>
      <c r="F27" s="42">
        <f>B27+C27+D27+E27</f>
        <v>1190.0</v>
      </c>
    </row>
    <row r="28" spans="1:6" ht="16" outlineLevel="1">
      <c r="A28" s="36" t="s">
        <v>25</v>
      </c>
      <c r="B28" s="43">
        <f>B22+B23+B24+B25+B26+B27</f>
        <v>420.84</v>
      </c>
      <c r="C28" s="43">
        <f>C22+C23+C24+C25+C26+C27</f>
        <v>1006.99</v>
      </c>
      <c r="D28" s="43">
        <f>D22+D23+D24+D25+D26+D27</f>
        <v>2390.8</v>
      </c>
      <c r="E28" s="43">
        <f>E22+E23+E24+E25+E26+E27</f>
        <v>1066.99</v>
      </c>
      <c r="F28" s="45">
        <f>B28+C28+D28+E28</f>
        <v>4885.62</v>
      </c>
    </row>
    <row r="29" spans="1:6" ht="16" outlineLevel="1">
      <c r="A29" s="34" t="s">
        <v>26</v>
      </c>
      <c r="B29" s="41"/>
      <c r="C29" s="41"/>
      <c r="D29" s="41"/>
      <c r="E29" s="41"/>
      <c r="F29" s="41"/>
    </row>
    <row r="30" spans="1:6" ht="16" outlineLevel="2">
      <c r="A30" s="35" t="s">
        <v>27</v>
      </c>
      <c r="B30" s="42">
        <v>1474.35</v>
      </c>
      <c r="C30" s="41"/>
      <c r="D30" s="42">
        <v>4281.35</v>
      </c>
      <c r="E30" s="42">
        <v>2974.17</v>
      </c>
      <c r="F30" s="42">
        <f>B30+C30+D30+E30</f>
        <v>8729.87</v>
      </c>
    </row>
    <row r="31" spans="1:6" ht="16" outlineLevel="2">
      <c r="A31" s="35" t="s">
        <v>28</v>
      </c>
      <c r="B31" s="41"/>
      <c r="C31" s="41"/>
      <c r="D31" s="42">
        <v>14240.0</v>
      </c>
      <c r="E31" s="41"/>
      <c r="F31" s="42">
        <f>B31+C31+D31+E31</f>
        <v>14240.0</v>
      </c>
    </row>
    <row r="32" spans="1:6" ht="16" outlineLevel="1">
      <c r="A32" s="36" t="s">
        <v>29</v>
      </c>
      <c r="B32" s="43">
        <f>B29+B30+B31</f>
        <v>1474.35</v>
      </c>
      <c r="C32" s="43"/>
      <c r="D32" s="43">
        <f>D29+D30+D31</f>
        <v>18521.35</v>
      </c>
      <c r="E32" s="43">
        <f>E29+E30+E31</f>
        <v>2974.17</v>
      </c>
      <c r="F32" s="45">
        <f>B32+C32+D32+E32</f>
        <v>22969.869999999995</v>
      </c>
    </row>
    <row r="33" spans="1:6" ht="16" outlineLevel="1">
      <c r="A33" s="34" t="s">
        <v>30</v>
      </c>
      <c r="B33" s="41"/>
      <c r="C33" s="42">
        <v>24135.19</v>
      </c>
      <c r="D33" s="42">
        <v>1205.53</v>
      </c>
      <c r="E33" s="42">
        <v>29161.16</v>
      </c>
      <c r="F33" s="42">
        <f>B33+C33+D33+E33</f>
        <v>54501.88</v>
      </c>
    </row>
    <row r="34" spans="1:6" ht="16" outlineLevel="1">
      <c r="A34" s="34" t="s">
        <v>31</v>
      </c>
      <c r="B34" s="41"/>
      <c r="C34" s="41"/>
      <c r="D34" s="41"/>
      <c r="E34" s="41"/>
      <c r="F34" s="41"/>
    </row>
    <row r="35" spans="1:6" ht="16" outlineLevel="2">
      <c r="A35" s="35" t="s">
        <v>32</v>
      </c>
      <c r="B35" s="41"/>
      <c r="C35" s="41"/>
      <c r="D35" s="41"/>
      <c r="E35" s="42">
        <v>50.0</v>
      </c>
      <c r="F35" s="42">
        <f>B35+C35+D35+E35</f>
        <v>50.0</v>
      </c>
    </row>
    <row r="36" spans="1:6" ht="16" outlineLevel="2">
      <c r="A36" s="35" t="s">
        <v>33</v>
      </c>
      <c r="B36" s="41"/>
      <c r="C36" s="41"/>
      <c r="D36" s="41"/>
      <c r="E36" s="42">
        <v>2308.67</v>
      </c>
      <c r="F36" s="42">
        <f>B36+C36+D36+E36</f>
        <v>2308.67</v>
      </c>
    </row>
    <row r="37" spans="1:6" ht="16" outlineLevel="2">
      <c r="A37" s="35" t="s">
        <v>34</v>
      </c>
      <c r="B37" s="41"/>
      <c r="C37" s="42">
        <v>15037.64</v>
      </c>
      <c r="D37" s="42">
        <v>6916.99</v>
      </c>
      <c r="E37" s="42">
        <v>11692.59</v>
      </c>
      <c r="F37" s="42">
        <f>B37+C37+D37+E37</f>
        <v>33647.22</v>
      </c>
    </row>
    <row r="38" spans="1:6" ht="16" outlineLevel="1">
      <c r="A38" s="36" t="s">
        <v>35</v>
      </c>
      <c r="B38" s="43"/>
      <c r="C38" s="43">
        <f>C34+C35+C36+C37</f>
        <v>15037.64</v>
      </c>
      <c r="D38" s="43">
        <f>D34+D35+D36+D37</f>
        <v>6916.99</v>
      </c>
      <c r="E38" s="43">
        <f>E34+E35+E36+E37</f>
        <v>14051.26</v>
      </c>
      <c r="F38" s="45">
        <f>B38+C38+D38+E38</f>
        <v>36005.89</v>
      </c>
    </row>
    <row r="39" spans="1:6" ht="16" outlineLevel="1">
      <c r="A39" s="34" t="s">
        <v>36</v>
      </c>
      <c r="B39" s="41"/>
      <c r="C39" s="41"/>
      <c r="D39" s="42">
        <v>40000.0</v>
      </c>
      <c r="E39" s="41"/>
      <c r="F39" s="42">
        <f>B39+C39+D39+E39</f>
        <v>40000.0</v>
      </c>
    </row>
    <row r="40" spans="1:6" ht="16" outlineLevel="1">
      <c r="A40" s="34" t="s">
        <v>37</v>
      </c>
      <c r="B40" s="42">
        <v>5949.87</v>
      </c>
      <c r="C40" s="42">
        <v>2592.2</v>
      </c>
      <c r="D40" s="41"/>
      <c r="E40" s="42">
        <v>1289.54</v>
      </c>
      <c r="F40" s="42">
        <f>B40+C40+D40+E40</f>
        <v>9831.61</v>
      </c>
    </row>
    <row r="41" spans="1:6" ht="16" outlineLevel="1">
      <c r="A41" s="34" t="s">
        <v>38</v>
      </c>
      <c r="B41" s="41"/>
      <c r="C41" s="42">
        <v>-490.0</v>
      </c>
      <c r="D41" s="42">
        <v>-742.2</v>
      </c>
      <c r="E41" s="42">
        <v>373.26</v>
      </c>
      <c r="F41" s="42">
        <f>B41+C41+D41+E41</f>
        <v>-858.94</v>
      </c>
    </row>
    <row r="42" spans="1:6" ht="16" outlineLevel="1">
      <c r="A42" s="34" t="s">
        <v>39</v>
      </c>
      <c r="B42" s="41"/>
      <c r="C42" s="41"/>
      <c r="D42" s="41"/>
      <c r="E42" s="41"/>
      <c r="F42" s="41"/>
    </row>
    <row r="43" spans="1:6" ht="16" outlineLevel="2">
      <c r="A43" s="35" t="s">
        <v>40</v>
      </c>
      <c r="B43" s="42">
        <v>10700.0</v>
      </c>
      <c r="C43" s="42">
        <v>3200.0</v>
      </c>
      <c r="D43" s="42">
        <v>1600.0</v>
      </c>
      <c r="E43" s="42">
        <v>3200.0</v>
      </c>
      <c r="F43" s="42">
        <f>B43+C43+D43+E43</f>
        <v>18700.0</v>
      </c>
    </row>
    <row r="44" spans="1:6" ht="16" outlineLevel="2">
      <c r="A44" s="35" t="s">
        <v>41</v>
      </c>
      <c r="B44" s="42">
        <v>599.0</v>
      </c>
      <c r="C44" s="41"/>
      <c r="D44" s="41"/>
      <c r="E44" s="41"/>
      <c r="F44" s="42">
        <f>B44+C44+D44+E44</f>
        <v>599.0</v>
      </c>
    </row>
    <row r="45" spans="1:6" ht="16" outlineLevel="2">
      <c r="A45" s="35" t="s">
        <v>42</v>
      </c>
      <c r="B45" s="42">
        <v>194350.26</v>
      </c>
      <c r="C45" s="42">
        <v>204800.12</v>
      </c>
      <c r="D45" s="42">
        <v>202782.05</v>
      </c>
      <c r="E45" s="42">
        <v>236786.65</v>
      </c>
      <c r="F45" s="42">
        <f>B45+C45+D45+E45</f>
        <v>838719.08</v>
      </c>
    </row>
    <row r="46" spans="1:6" ht="16" outlineLevel="2">
      <c r="A46" s="35" t="s">
        <v>43</v>
      </c>
      <c r="B46" s="42">
        <v>3172.67</v>
      </c>
      <c r="C46" s="41"/>
      <c r="D46" s="41"/>
      <c r="E46" s="41"/>
      <c r="F46" s="42">
        <f>B46+C46+D46+E46</f>
        <v>3172.67</v>
      </c>
    </row>
    <row r="47" spans="1:6" ht="16" outlineLevel="2">
      <c r="A47" s="35" t="s">
        <v>44</v>
      </c>
      <c r="B47" s="42">
        <v>412.9</v>
      </c>
      <c r="C47" s="41"/>
      <c r="D47" s="41"/>
      <c r="E47" s="41"/>
      <c r="F47" s="42">
        <f>B47+C47+D47+E47</f>
        <v>412.9</v>
      </c>
    </row>
    <row r="48" spans="1:6" ht="16" outlineLevel="1">
      <c r="A48" s="36" t="s">
        <v>45</v>
      </c>
      <c r="B48" s="43">
        <f>B42+B43+B44+B45+B46+B47</f>
        <v>209234.83000000002</v>
      </c>
      <c r="C48" s="43">
        <f>C42+C43+C44+C45+C46+C47</f>
        <v>208000.12</v>
      </c>
      <c r="D48" s="43">
        <f>D42+D43+D44+D45+D46+D47</f>
        <v>204382.05</v>
      </c>
      <c r="E48" s="43">
        <f>E42+E43+E44+E45+E46+E47</f>
        <v>239986.65</v>
      </c>
      <c r="F48" s="45">
        <f>B48+C48+D48+E48</f>
        <v>861603.65</v>
      </c>
    </row>
    <row r="49" spans="1:6" ht="16" outlineLevel="1">
      <c r="A49" s="34" t="s">
        <v>46</v>
      </c>
      <c r="B49" s="41"/>
      <c r="C49" s="42">
        <v>10.0</v>
      </c>
      <c r="D49" s="41"/>
      <c r="E49" s="41"/>
      <c r="F49" s="42">
        <f>B49+C49+D49+E49</f>
        <v>10.0</v>
      </c>
    </row>
    <row r="50" spans="1:6" ht="16" outlineLevel="1">
      <c r="A50" s="34" t="s">
        <v>47</v>
      </c>
      <c r="B50" s="41"/>
      <c r="C50" s="42">
        <v>1.25</v>
      </c>
      <c r="D50" s="42">
        <v>10.0</v>
      </c>
      <c r="E50" s="42">
        <v>83.43</v>
      </c>
      <c r="F50" s="42">
        <f>B50+C50+D50+E50</f>
        <v>94.68</v>
      </c>
    </row>
    <row r="51" spans="1:6" ht="16" outlineLevel="1">
      <c r="A51" s="34" t="s">
        <v>48</v>
      </c>
      <c r="B51" s="41"/>
      <c r="C51" s="41"/>
      <c r="D51" s="41"/>
      <c r="E51" s="41"/>
      <c r="F51" s="41"/>
    </row>
    <row r="52" spans="1:6" ht="16" outlineLevel="2">
      <c r="A52" s="35" t="s">
        <v>49</v>
      </c>
      <c r="B52" s="42">
        <v>1660.2</v>
      </c>
      <c r="C52" s="42">
        <v>3236.4</v>
      </c>
      <c r="D52" s="42">
        <v>1197.0</v>
      </c>
      <c r="E52" s="42">
        <v>8175.0</v>
      </c>
      <c r="F52" s="42">
        <f>B52+C52+D52+E52</f>
        <v>14268.6</v>
      </c>
    </row>
    <row r="53" spans="1:6" ht="16" outlineLevel="2">
      <c r="A53" s="35" t="s">
        <v>50</v>
      </c>
      <c r="B53" s="42">
        <v>12400.0</v>
      </c>
      <c r="C53" s="42">
        <v>24800.0</v>
      </c>
      <c r="D53" s="42">
        <v>12400.0</v>
      </c>
      <c r="E53" s="42">
        <v>62000.0</v>
      </c>
      <c r="F53" s="42">
        <f>B53+C53+D53+E53</f>
        <v>111600.0</v>
      </c>
    </row>
    <row r="54" spans="1:6" ht="16" outlineLevel="1">
      <c r="A54" s="36" t="s">
        <v>51</v>
      </c>
      <c r="B54" s="43">
        <f>B51+B52+B53</f>
        <v>14060.2</v>
      </c>
      <c r="C54" s="43">
        <f>C51+C52+C53</f>
        <v>28036.4</v>
      </c>
      <c r="D54" s="43">
        <f>D51+D52+D53</f>
        <v>13597.0</v>
      </c>
      <c r="E54" s="43">
        <f>E51+E52+E53</f>
        <v>70175.0</v>
      </c>
      <c r="F54" s="45">
        <f>B54+C54+D54+E54</f>
        <v>125868.6</v>
      </c>
    </row>
    <row r="55" spans="1:6" ht="16" outlineLevel="1">
      <c r="A55" s="34" t="s">
        <v>52</v>
      </c>
      <c r="B55" s="41"/>
      <c r="C55" s="41"/>
      <c r="D55" s="42">
        <v>12000.0</v>
      </c>
      <c r="E55" s="41"/>
      <c r="F55" s="42">
        <f>B55+C55+D55+E55</f>
        <v>12000.0</v>
      </c>
    </row>
    <row r="56" spans="1:6" ht="16" outlineLevel="1">
      <c r="A56" s="34" t="s">
        <v>53</v>
      </c>
      <c r="B56" s="41"/>
      <c r="C56" s="41"/>
      <c r="D56" s="41"/>
      <c r="E56" s="42">
        <v>38240.0</v>
      </c>
      <c r="F56" s="42">
        <f>B56+C56+D56+E56</f>
        <v>38240.0</v>
      </c>
    </row>
    <row r="57" spans="1:6" ht="16" outlineLevel="1">
      <c r="A57" s="34" t="s">
        <v>54</v>
      </c>
      <c r="B57" s="42">
        <v>534.12</v>
      </c>
      <c r="C57" s="42">
        <v>14.33</v>
      </c>
      <c r="D57" s="42">
        <v>358.26</v>
      </c>
      <c r="E57" s="42">
        <v>935.4</v>
      </c>
      <c r="F57" s="42">
        <f>B57+C57+D57+E57</f>
        <v>1842.1100000000001</v>
      </c>
    </row>
    <row r="58" spans="1:6" ht="16" outlineLevel="1">
      <c r="A58" s="34" t="s">
        <v>55</v>
      </c>
      <c r="B58" s="41"/>
      <c r="C58" s="42">
        <v>3481.89</v>
      </c>
      <c r="D58" s="41"/>
      <c r="E58" s="41"/>
      <c r="F58" s="42">
        <f>B58+C58+D58+E58</f>
        <v>3481.89</v>
      </c>
    </row>
    <row r="59" spans="1:6" ht="16" outlineLevel="1">
      <c r="A59" s="34" t="s">
        <v>56</v>
      </c>
      <c r="B59" s="42">
        <v>24000.0</v>
      </c>
      <c r="C59" s="41"/>
      <c r="D59" s="41"/>
      <c r="E59" s="41"/>
      <c r="F59" s="42">
        <f>B59+C59+D59+E59</f>
        <v>24000.0</v>
      </c>
    </row>
    <row r="60" spans="1:6" ht="16" outlineLevel="1">
      <c r="A60" s="34" t="s">
        <v>57</v>
      </c>
      <c r="B60" s="41"/>
      <c r="C60" s="42">
        <v>0</v>
      </c>
      <c r="D60" s="41"/>
      <c r="E60" s="42">
        <v>12400.0</v>
      </c>
      <c r="F60" s="42">
        <f>B60+C60+D60+E60</f>
        <v>12400.0</v>
      </c>
    </row>
    <row r="61" spans="1:6" ht="16" outlineLevel="1">
      <c r="A61" s="34" t="s">
        <v>58</v>
      </c>
      <c r="B61" s="42">
        <v>51.0</v>
      </c>
      <c r="C61" s="41"/>
      <c r="D61" s="41"/>
      <c r="E61" s="41"/>
      <c r="F61" s="42">
        <f>B61+C61+D61+E61</f>
        <v>51.0</v>
      </c>
    </row>
    <row r="62" spans="1:6" ht="16" outlineLevel="1">
      <c r="A62" s="34" t="s">
        <v>59</v>
      </c>
      <c r="B62" s="42">
        <v>1910.09</v>
      </c>
      <c r="C62" s="42">
        <v>637.11</v>
      </c>
      <c r="D62" s="41"/>
      <c r="E62" s="42">
        <v>2836.69</v>
      </c>
      <c r="F62" s="42">
        <f>B62+C62+D62+E62</f>
        <v>5383.889999999999</v>
      </c>
    </row>
    <row r="63" spans="1:6" ht="16" outlineLevel="2">
      <c r="A63" s="35" t="s">
        <v>60</v>
      </c>
      <c r="B63" s="42">
        <v>304.59</v>
      </c>
      <c r="C63" s="42">
        <v>8000.4</v>
      </c>
      <c r="D63" s="42">
        <v>5654.1</v>
      </c>
      <c r="E63" s="42">
        <v>13693.92</v>
      </c>
      <c r="F63" s="42">
        <f>B63+C63+D63+E63</f>
        <v>27653.010000000002</v>
      </c>
    </row>
    <row r="64" spans="1:6" ht="16" outlineLevel="2">
      <c r="A64" s="35" t="s">
        <v>61</v>
      </c>
      <c r="B64" s="42">
        <v>10764.86</v>
      </c>
      <c r="C64" s="42">
        <v>2692.94</v>
      </c>
      <c r="D64" s="42">
        <v>6974.33</v>
      </c>
      <c r="E64" s="42">
        <v>14047.38</v>
      </c>
      <c r="F64" s="42">
        <f>B64+C64+D64+E64</f>
        <v>34479.51</v>
      </c>
    </row>
    <row r="65" spans="1:6" ht="16" outlineLevel="1">
      <c r="A65" s="36" t="s">
        <v>62</v>
      </c>
      <c r="B65" s="43">
        <f>B62+B63+B64</f>
        <v>12979.54</v>
      </c>
      <c r="C65" s="43">
        <f>C62+C63+C64</f>
        <v>11330.45</v>
      </c>
      <c r="D65" s="43">
        <f>D62+D63+D64</f>
        <v>12628.43</v>
      </c>
      <c r="E65" s="43">
        <f>E62+E63+E64</f>
        <v>30577.989999999998</v>
      </c>
      <c r="F65" s="45">
        <f>B65+C65+D65+E65</f>
        <v>67516.41</v>
      </c>
    </row>
    <row r="66" spans="1:6" ht="16">
      <c r="A66" s="37" t="s">
        <v>63</v>
      </c>
      <c r="B66" s="43">
        <f>B21+B28+B32+B33+B38+B39+B40+B41+B48+B49+B50+B54+B55+B56+B57+B58+B59+B60+B61+B65</f>
        <v>268704.75</v>
      </c>
      <c r="C66" s="43">
        <f>C21+C28+C32+C33+C38+C39+C40+C41+C48+C49+C50+C54+C55+C56+C57+C58+C59+C60+C61+C65</f>
        <v>293156.46</v>
      </c>
      <c r="D66" s="43">
        <f>D21+D28+D32+D33+D38+D39+D40+D41+D48+D49+D50+D54+D55+D56+D57+D58+D59+D60+D61+D65</f>
        <v>311268.21</v>
      </c>
      <c r="E66" s="43">
        <f>E21+E28+E32+E33+E38+E39+E40+E41+E48+E49+E50+E54+E55+E56+E57+E58+E59+E60+E61+E65</f>
        <v>441284.85000000003</v>
      </c>
      <c r="F66" s="45">
        <f>B66+C66+D66+E66</f>
        <v>1314414.27</v>
      </c>
    </row>
    <row r="67" spans="1:6" ht="16">
      <c r="A67" s="37" t="s">
        <v>64</v>
      </c>
      <c r="B67" s="43">
        <f>B19-B66</f>
        <v>-240322.33000000002</v>
      </c>
      <c r="C67" s="43">
        <f>C19-C66</f>
        <v>-128527.41</v>
      </c>
      <c r="D67" s="43">
        <f>D19-D66</f>
        <v>-192935.23</v>
      </c>
      <c r="E67" s="43">
        <f>E19-E66</f>
        <v>-386820.72000000003</v>
      </c>
      <c r="F67" s="45">
        <f>B67+C67+D67+E67</f>
        <v>-948605.69</v>
      </c>
    </row>
    <row r="68" spans="1:5" ht="16">
      <c r="A68" s="33" t="s">
        <v>65</v>
      </c>
      <c r="B68" s="41"/>
      <c r="C68" s="41"/>
      <c r="D68" s="41"/>
      <c r="E68" s="41"/>
    </row>
    <row r="69" spans="1:6" ht="16" outlineLevel="1">
      <c r="A69" s="34" t="s">
        <v>66</v>
      </c>
      <c r="B69" s="42">
        <v>9034.77</v>
      </c>
      <c r="C69" s="41"/>
      <c r="D69" s="42">
        <v>27699.47</v>
      </c>
      <c r="E69" s="41"/>
      <c r="F69" s="42">
        <f>B69+C69+D69+E69</f>
        <v>36734.240000000005</v>
      </c>
    </row>
    <row r="70" spans="1:6" ht="16">
      <c r="A70" s="37" t="s">
        <v>67</v>
      </c>
      <c r="B70" s="43">
        <f>B69</f>
        <v>9034.77</v>
      </c>
      <c r="C70" s="43"/>
      <c r="D70" s="43">
        <f>D69</f>
        <v>27699.47</v>
      </c>
      <c r="E70" s="43"/>
      <c r="F70" s="45">
        <f>B70+C70+D70+E70</f>
        <v>36734.240000000005</v>
      </c>
    </row>
    <row r="71" spans="1:6" ht="16">
      <c r="A71" s="37" t="s">
        <v>68</v>
      </c>
      <c r="B71" s="44">
        <v>9034.77</v>
      </c>
      <c r="C71" s="43"/>
      <c r="D71" s="44">
        <v>27699.47</v>
      </c>
      <c r="E71" s="43"/>
      <c r="F71" s="46">
        <v>36734.240000000005</v>
      </c>
    </row>
    <row r="72" spans="1:6" ht="16">
      <c r="A72" s="37" t="s">
        <v>69</v>
      </c>
      <c r="B72" s="43">
        <v>-231287.56000000003</v>
      </c>
      <c r="C72" s="43">
        <v>-128527.41</v>
      </c>
      <c r="D72" s="43">
        <v>-165235.76</v>
      </c>
      <c r="E72" s="43">
        <v>-386820.72000000003</v>
      </c>
      <c r="F72" s="45">
        <v>-911871.45</v>
      </c>
    </row>
    <row r="76" spans="1:1" ht="16">
      <c r="A76" s="47" t="s">
        <v>76</v>
      </c>
    </row>
  </sheetData>
  <mergeCells count="4">
    <mergeCell ref="A1:F1"/>
    <mergeCell ref="A2:F2"/>
    <mergeCell ref="A3:F3"/>
    <mergeCell ref="A76:F7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