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xl/revisions/revisionHeaders.xml" ContentType="application/vnd.openxmlformats-officedocument.spreadsheetml.revisionHeaders+xml"/>
  <Override PartName="/xl/revisions/revisionLog2.xml" ContentType="application/vnd.openxmlformats-officedocument.spreadsheetml.revisionLog+xml"/>
  <Override PartName="/xl/revisions/userNames.xml" ContentType="application/vnd.openxmlformats-officedocument.spreadsheetml.userNames+xml"/>
  <Override PartName="/docProps/core.xml" ContentType="application/vnd.openxmlformats-package.core-properties+xml"/>
  <Override PartName="/docProps/app.xml" ContentType="application/vnd.openxmlformats-officedocument.extended-properties+xml"/>
  <Override PartName="/xl/revisions/revisionLog1.xml" ContentType="application/vnd.openxmlformats-officedocument.spreadsheetml.revisionLog+xml"/>
  <Override PartName="/xl/revisions/revisionLog30.xml" ContentType="application/vnd.openxmlformats-officedocument.spreadsheetml.revisionLo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718"/>
  <workbookPr defaultThemeVersion="166925"/>
  <mc:AlternateContent xmlns:mc="http://schemas.openxmlformats.org/markup-compatibility/2006">
    <mc:Choice Requires="x15">
      <x15ac:absPath xmlns:x15ac="http://schemas.microsoft.com/office/spreadsheetml/2010/11/ac" url="https://d.docs.live.net/4e59ceaca19321fc/1 - J2Bookkeeping/Clients/Kristen M McGregor/"/>
    </mc:Choice>
  </mc:AlternateContent>
  <xr:revisionPtr revIDLastSave="0" documentId="13_ncr:81_{B4234168-01B6-4ACC-8FDA-A1B7BD950A0A}" xr6:coauthVersionLast="45" xr6:coauthVersionMax="45" xr10:uidLastSave="{00000000-0000-0000-0000-000000000000}"/>
  <bookViews>
    <workbookView xWindow="-108" yWindow="-108" windowWidth="23256" windowHeight="11964" firstSheet="1" activeTab="2" xr2:uid="{00000000-000D-0000-FFFF-FFFF00000000}"/>
  </bookViews>
  <sheets>
    <sheet name="Client Profile" sheetId="1" r:id="rId1"/>
    <sheet name="Needs Assessment" sheetId="2" r:id="rId2"/>
    <sheet name="QuickBooks Features &amp; Solutions" sheetId="3" r:id="rId3"/>
    <sheet name="QuickBooks Bookkeeping Onboardi" sheetId="4" r:id="rId4"/>
    <sheet name="QBSE profile" sheetId="5" r:id="rId5"/>
  </sheets>
  <calcPr calcId="191029"/>
  <customWorkbookViews>
    <customWorkbookView name="Jimmie Needles - Personal View" guid="{5D590CFF-4C6B-4562-A2AF-CA3B847D5BD8}" mergeInterval="0" personalView="1" maximized="1" xWindow="-9" yWindow="-9" windowWidth="1938" windowHeight="997" activeSheetId="2"/>
    <customWorkbookView name="kathryn.humphreys - Personal View" guid="{698B578F-6757-4E06-A412-C144C45AD2F1}" mergeInterval="0" personalView="1" maximized="1" xWindow="-8" yWindow="-8" windowWidth="1936" windowHeight="1056" activeSheetId="1" showComments="commIndAndComment"/>
    <customWorkbookView name="Marian Harvey - Personal View" guid="{D6265871-714F-468B-8902-859C1128B862}" mergeInterval="0" personalView="1" maximized="1" xWindow="-11" yWindow="-11" windowWidth="1942" windowHeight="1102" activeSheetId="5"/>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40" i="3" l="1"/>
  <c r="A39" i="3"/>
  <c r="A38" i="3"/>
  <c r="A37" i="3"/>
  <c r="A36" i="3"/>
  <c r="A35" i="3"/>
  <c r="A34" i="3"/>
  <c r="A33" i="3"/>
  <c r="A32" i="3"/>
  <c r="A29" i="3"/>
  <c r="A28" i="3"/>
  <c r="A27" i="3"/>
  <c r="A25" i="3"/>
  <c r="A21" i="3"/>
  <c r="A20" i="3"/>
  <c r="A19" i="3"/>
  <c r="A18" i="3"/>
  <c r="A15" i="3"/>
  <c r="A14" i="3"/>
  <c r="A13" i="3"/>
  <c r="A12" i="3"/>
  <c r="A11" i="3"/>
  <c r="A10" i="3"/>
  <c r="A9" i="3"/>
  <c r="A8" i="3"/>
  <c r="A7" i="3"/>
  <c r="A6" i="3"/>
  <c r="A5" i="3"/>
  <c r="A4" i="3"/>
  <c r="D81" i="2"/>
  <c r="D80" i="2"/>
  <c r="D77" i="2"/>
  <c r="D76" i="2"/>
  <c r="D75" i="2"/>
  <c r="D74" i="2"/>
  <c r="D73" i="2"/>
  <c r="D72" i="2"/>
  <c r="D71" i="2"/>
  <c r="D70" i="2"/>
  <c r="D69" i="2"/>
  <c r="D68" i="2"/>
  <c r="D65" i="2"/>
  <c r="D64" i="2"/>
  <c r="D63" i="2"/>
  <c r="D62" i="2"/>
  <c r="D61" i="2"/>
  <c r="D60" i="2"/>
  <c r="D59" i="2"/>
  <c r="D56" i="2"/>
  <c r="D55" i="2"/>
  <c r="D54" i="2"/>
  <c r="D53" i="2"/>
  <c r="D52" i="2"/>
  <c r="D51" i="2"/>
  <c r="D50" i="2"/>
  <c r="D49" i="2"/>
  <c r="D48" i="2"/>
  <c r="D47" i="2"/>
  <c r="D46" i="2"/>
  <c r="D43" i="2"/>
  <c r="D42" i="2"/>
  <c r="D39" i="2"/>
  <c r="D38" i="2"/>
  <c r="D35" i="2"/>
  <c r="D34" i="2"/>
  <c r="D33" i="2"/>
  <c r="D30" i="2"/>
  <c r="D27" i="2"/>
  <c r="D26" i="2"/>
  <c r="D25" i="2"/>
  <c r="D24" i="2"/>
  <c r="D23" i="2"/>
  <c r="D22" i="2"/>
  <c r="D21" i="2"/>
  <c r="D20" i="2"/>
  <c r="D19" i="2"/>
  <c r="D18" i="2"/>
  <c r="D17" i="2"/>
  <c r="D16" i="2"/>
  <c r="D13" i="2"/>
  <c r="D12" i="2"/>
  <c r="D11" i="2"/>
  <c r="D10" i="2"/>
  <c r="D9" i="2"/>
  <c r="D8" i="2"/>
  <c r="D7" i="2"/>
  <c r="D6" i="2"/>
  <c r="D5" i="2"/>
</calcChain>
</file>

<file path=xl/sharedStrings.xml><?xml version="1.0" encoding="utf-8"?>
<sst xmlns="http://schemas.openxmlformats.org/spreadsheetml/2006/main" count="428" uniqueCount="248">
  <si>
    <t>New Client Checklist</t>
  </si>
  <si>
    <t xml:space="preserve">Client Needs Assessment </t>
  </si>
  <si>
    <t>QuickBooks Online Features and Solutions</t>
  </si>
  <si>
    <t>New Client/Business Profile</t>
  </si>
  <si>
    <t>Company Profile</t>
  </si>
  <si>
    <t>Talk to your client about their business processes to identify which ones they use, mark them as Yes/No in column B.
The Help Resouces offer further guidance on how QuickBooks supports these business processes.</t>
  </si>
  <si>
    <t>1. The needs you identified in the previous section automatically appear next to the related QuickBooks Online feature in Column A. 
2. Identify any additional features your client will benefit from in Column B.
3. Cross-check the features needed against the five subscription columns on the right to decide which subscription is best for their business needs. The “x” shows what is included in each subscription. (You can also see a description of each subscription level at the bottom of the sheet)</t>
  </si>
  <si>
    <t>Assessment Category</t>
  </si>
  <si>
    <t>Profile Information</t>
  </si>
  <si>
    <t>Yes/No</t>
  </si>
  <si>
    <t>Notes/Advisories</t>
  </si>
  <si>
    <t>Recommended features from Needs Assessment</t>
  </si>
  <si>
    <t>Help Resources</t>
  </si>
  <si>
    <t xml:space="preserve">Sales and Accounts Receivable </t>
  </si>
  <si>
    <t>Additional features required</t>
  </si>
  <si>
    <t>Self-Employed</t>
  </si>
  <si>
    <t>Simple Start</t>
  </si>
  <si>
    <t>Essentials</t>
  </si>
  <si>
    <t>Additional details/notes</t>
  </si>
  <si>
    <t>Online Plus</t>
  </si>
  <si>
    <t>Online Advanced</t>
  </si>
  <si>
    <t>Estimates</t>
  </si>
  <si>
    <t>Company Name (DBA):</t>
  </si>
  <si>
    <t>Legal Name (if different from above):</t>
  </si>
  <si>
    <t>Industry:</t>
  </si>
  <si>
    <t>Number of users</t>
  </si>
  <si>
    <t>Primary Contact Name:</t>
  </si>
  <si>
    <t>Primary Phone Number:</t>
  </si>
  <si>
    <t>Primary Mobile Number:</t>
  </si>
  <si>
    <t>Primary  Email:</t>
  </si>
  <si>
    <t>Company Website:</t>
  </si>
  <si>
    <t>Address: Street, City</t>
  </si>
  <si>
    <t>Up to 3</t>
  </si>
  <si>
    <t>Up to 5</t>
  </si>
  <si>
    <t>Up to 25</t>
  </si>
  <si>
    <t>Address: State, Zip</t>
  </si>
  <si>
    <t>Tax Entity/Tax Form:</t>
  </si>
  <si>
    <t>FEIN/SSN:</t>
  </si>
  <si>
    <t>Accounting Year End:</t>
  </si>
  <si>
    <t>Estimated Taxes (Schedule C)</t>
  </si>
  <si>
    <t>Annual Gross Revenue:</t>
  </si>
  <si>
    <t>Simple Invoices (no customer tracking)</t>
  </si>
  <si>
    <t>Number of Employees:  (if applicable)</t>
  </si>
  <si>
    <t>Custom Invoices (Accounts Receivable tracking)</t>
  </si>
  <si>
    <t>x</t>
  </si>
  <si>
    <t>Sales Receipts</t>
  </si>
  <si>
    <t>Statements</t>
  </si>
  <si>
    <t>Sales Tax (list states in notes/advisory column)</t>
  </si>
  <si>
    <t>Mileage Tracking</t>
  </si>
  <si>
    <t>Simple Invoices</t>
  </si>
  <si>
    <t>Price Levels</t>
  </si>
  <si>
    <t>Multicurrency</t>
  </si>
  <si>
    <t>Expenses and Accounts Payable</t>
  </si>
  <si>
    <t>Custom Invoices</t>
  </si>
  <si>
    <t>Accrual-based (bills and bill payments)</t>
  </si>
  <si>
    <t>QuickBooks Bookkeeping Onboarding Checklist</t>
  </si>
  <si>
    <t>Approvals</t>
  </si>
  <si>
    <t>Checks (indicate manual, printed, or both in notes/advisory column)</t>
  </si>
  <si>
    <r>
      <rPr>
        <b/>
        <sz val="11"/>
        <rFont val="Calibri"/>
      </rPr>
      <t>Additional resources/tools that can be used in combination with this checklist:</t>
    </r>
    <r>
      <rPr>
        <sz val="11"/>
        <color rgb="FF000000"/>
        <rFont val="Calibri"/>
      </rPr>
      <t xml:space="preserve">
1. Intuit QuickBooks Online Accountant: https://quickbooks.intuit.com/accountants/products-solutions/accounting/online/
2. Ultimate Client Onboarding Guide to QuickBooks Online: https://www.firmofthefuture.com/content-guides/fotf-guide-to-qbo-onboarding/</t>
    </r>
  </si>
  <si>
    <t xml:space="preserve">1) Meet with new client and sign contract </t>
  </si>
  <si>
    <t>Loans (list types in notes/advisory column)</t>
  </si>
  <si>
    <t>Product &amp; Service Items</t>
  </si>
  <si>
    <t>2) Gather new client data and documents</t>
  </si>
  <si>
    <t>5) Import lists</t>
  </si>
  <si>
    <t xml:space="preserve">7) Customize sales templates   </t>
  </si>
  <si>
    <t xml:space="preserve">8) Connect apps  </t>
  </si>
  <si>
    <t xml:space="preserve">9) Connect QuickBooks Payments </t>
  </si>
  <si>
    <t>10) Connect Bank Feeds</t>
  </si>
  <si>
    <t>Sales Tax</t>
  </si>
  <si>
    <t>Convert from QuickBooks Desktop</t>
  </si>
  <si>
    <t xml:space="preserve">Integrate Apps </t>
  </si>
  <si>
    <t>Purchase orders</t>
  </si>
  <si>
    <t>Print Checks</t>
  </si>
  <si>
    <t>Payroll</t>
  </si>
  <si>
    <t>Employees and Payroll</t>
  </si>
  <si>
    <t xml:space="preserve">Progress Invoicing </t>
  </si>
  <si>
    <t>Accounts Payable</t>
  </si>
  <si>
    <t>Recurring Transactions</t>
  </si>
  <si>
    <t>Delayed Charges</t>
  </si>
  <si>
    <t>Time Tracking</t>
  </si>
  <si>
    <t>Time-Tracking-Only Users</t>
  </si>
  <si>
    <t>Billable Hours</t>
  </si>
  <si>
    <t>Expenses by Customer</t>
  </si>
  <si>
    <t>Billable Expenditures</t>
  </si>
  <si>
    <t>Class Tracking</t>
  </si>
  <si>
    <t>Other Daily Operations Needs</t>
  </si>
  <si>
    <t>Customer Types</t>
  </si>
  <si>
    <t>Location Tracking</t>
  </si>
  <si>
    <t>Budgets</t>
  </si>
  <si>
    <t>Inventory [FIFO]</t>
  </si>
  <si>
    <t>Price Rules</t>
  </si>
  <si>
    <t xml:space="preserve">Project Tracking </t>
  </si>
  <si>
    <t>Purchase Orders</t>
  </si>
  <si>
    <t>Reports-Only Users</t>
  </si>
  <si>
    <t>Custom User Permissions</t>
  </si>
  <si>
    <t>Import Invoices</t>
  </si>
  <si>
    <t>Smart Reporting Powered by Fathom</t>
  </si>
  <si>
    <t>Priority Support and Free Training</t>
  </si>
  <si>
    <t>QuickBooks Self-Employed Profile</t>
  </si>
  <si>
    <t>If you have decided that QuickBooks Self-Employed is the best option for your client, then it’s a good idea to capture all the information you need to get their profiles set up.</t>
  </si>
  <si>
    <t>EDI (electronic data interchange)</t>
  </si>
  <si>
    <t>Tax Profile</t>
  </si>
  <si>
    <t>Marital status:</t>
  </si>
  <si>
    <t>QuickBooks Online Functionalities by Subscription</t>
  </si>
  <si>
    <t>Are they the head of the household?</t>
  </si>
  <si>
    <t>Number of dependants:</t>
  </si>
  <si>
    <t>Personal exemption:</t>
  </si>
  <si>
    <t>Annual W2 income:</t>
  </si>
  <si>
    <t>Federal withholding:</t>
  </si>
  <si>
    <t>Spouse annual W2 income:</t>
  </si>
  <si>
    <t>Spouse federal withholding:</t>
  </si>
  <si>
    <t>Standard or itemized deduction amount</t>
  </si>
  <si>
    <t>Home office sq. ft.</t>
  </si>
  <si>
    <t>Healthcare Profile</t>
  </si>
  <si>
    <t>What’s their healthcare insurance situation?</t>
  </si>
  <si>
    <t>Do they contribute to a Health Savings Account (HSA)?</t>
  </si>
  <si>
    <t>Does an employer contribute to their HSA? If so, how much?</t>
  </si>
  <si>
    <t>Do they have a high-deductible health plan (HDHP)?</t>
  </si>
  <si>
    <t>Who is covered by this HDHP?</t>
  </si>
  <si>
    <t>Shipping and receiving</t>
  </si>
  <si>
    <t>What’s their date of birth?</t>
  </si>
  <si>
    <t>Will they be enrolled in Medicare at any time this year?</t>
  </si>
  <si>
    <t>Vehicle Profile</t>
  </si>
  <si>
    <t>Vehicle make and model:</t>
  </si>
  <si>
    <t>Vehicle year:</t>
  </si>
  <si>
    <t>QuickBooks Self-Employed</t>
  </si>
  <si>
    <t>Ownership status:</t>
  </si>
  <si>
    <t>Purchase date:</t>
  </si>
  <si>
    <t>Purchase cost:</t>
  </si>
  <si>
    <t>Date vehicle placed in service:</t>
  </si>
  <si>
    <t>One user plus one accountant user</t>
  </si>
  <si>
    <t>Specialized Application Needs (apps)</t>
  </si>
  <si>
    <t xml:space="preserve">Accounts Receivable Collections </t>
  </si>
  <si>
    <t>Ability to separate business from personal spending</t>
  </si>
  <si>
    <t>Billing: Wholesale v Independent</t>
  </si>
  <si>
    <t>Document Cloud Storage</t>
  </si>
  <si>
    <t>Document Collection &amp; Management</t>
  </si>
  <si>
    <t>Electronic bill pay</t>
  </si>
  <si>
    <t>Ability to calculate estimated quarterly taxes</t>
  </si>
  <si>
    <t>Ability to track mileage and Schedule C deductions</t>
  </si>
  <si>
    <t>Merchant Services/Payment Processing</t>
  </si>
  <si>
    <t>Ability to download transactions from your bank and credit-card accounts</t>
  </si>
  <si>
    <t>Time Tracking Approval &amp; GPS</t>
  </si>
  <si>
    <t>QuickBooks Online Simple Start</t>
  </si>
  <si>
    <t>Reporting Needs</t>
  </si>
  <si>
    <t>Budgeting</t>
  </si>
  <si>
    <t>Single-user license</t>
  </si>
  <si>
    <t>QuickBooks Online account</t>
  </si>
  <si>
    <t>Automatic data backup</t>
  </si>
  <si>
    <t>Bank-level security and encryption</t>
  </si>
  <si>
    <t>Cash Flow Forecasting</t>
  </si>
  <si>
    <t>One full-access user</t>
  </si>
  <si>
    <t xml:space="preserve">Invite up to two accountant user/firms at no additional charge </t>
  </si>
  <si>
    <t xml:space="preserve">Unlimited invoices and estimates </t>
  </si>
  <si>
    <t xml:space="preserve">Charge sales tax to customers </t>
  </si>
  <si>
    <t>Print checks and record transactions</t>
  </si>
  <si>
    <t xml:space="preserve">Download bank and credit-card transactions </t>
  </si>
  <si>
    <t xml:space="preserve">Import from QuickBooks Desktop </t>
  </si>
  <si>
    <t xml:space="preserve">Add payroll to pay W-2 employees and file payroll taxes </t>
  </si>
  <si>
    <t>Forms 1099-MISC</t>
  </si>
  <si>
    <t>20+ reports</t>
  </si>
  <si>
    <t>QuickBooks Online Essentials</t>
  </si>
  <si>
    <t>Up to three users</t>
  </si>
  <si>
    <t>Access for three users with permission controls</t>
  </si>
  <si>
    <t>Ability to manage and pay bills, including scheduling payments for later</t>
  </si>
  <si>
    <t>Setup of Recurring Transactions to automate data entry</t>
  </si>
  <si>
    <t>Ability to track billable hours by customer</t>
  </si>
  <si>
    <t xml:space="preserve">Automatic invoicing with ACH or credit-card payments (requires QuickBooks Payments account) </t>
  </si>
  <si>
    <t>QuickBooks Online Plus</t>
  </si>
  <si>
    <t>Up to five users</t>
  </si>
  <si>
    <t>Access for five users with permission controls</t>
  </si>
  <si>
    <t>Unlimited time-tracking-only users</t>
  </si>
  <si>
    <t>Unlimited reports-only users</t>
  </si>
  <si>
    <t>Monthly Financial Statements Required</t>
  </si>
  <si>
    <t>Price levels and customer types</t>
  </si>
  <si>
    <t>Project tracking</t>
  </si>
  <si>
    <t>Class and location tracking</t>
  </si>
  <si>
    <t>Inventory tracking using the FIFO method</t>
  </si>
  <si>
    <t xml:space="preserve">Budgets </t>
  </si>
  <si>
    <t>Two-sided items</t>
  </si>
  <si>
    <t xml:space="preserve">Estimates </t>
  </si>
  <si>
    <t>100+ reports</t>
  </si>
  <si>
    <t>QuickBooks Online Advanced</t>
  </si>
  <si>
    <t>Up to 25 users</t>
  </si>
  <si>
    <t>Smart reporting powered by Fathom</t>
  </si>
  <si>
    <t xml:space="preserve">Importing of invoices </t>
  </si>
  <si>
    <t>Custom user permissions</t>
  </si>
  <si>
    <t>Trial Balance</t>
  </si>
  <si>
    <t>Dedicated Customer Success Manager</t>
  </si>
  <si>
    <t>Premium care with Priority Circle</t>
  </si>
  <si>
    <t>Self-paced online training</t>
  </si>
  <si>
    <t>Other</t>
  </si>
  <si>
    <t>Enter number</t>
  </si>
  <si>
    <t>Choose from dropdown</t>
  </si>
  <si>
    <t>How to use: 
Try using this handy form in your initial meeting with your new client to establish their requirements and help you recommend the best QuickBooks solution for their needs. The form is divided into five stages:
1. Client Profile: Collect basic information about your client's business
2. Needs Assessment: Identify which business processes they use
3. QuickBooks Features &amp; Solutions: Based on your needs assessment, specific QuickBooks features will be recommended. Review these and identify any additional features your client will benefit from in order to recommend the appropriate solution
4. QuickBooks Onboarding: A checklist to standardize and streamline your firm’s onboarding process for your new QuickBooks Online clients
5. QuickBooks Self-Employed profile: Collect the additional information you need to set up a new QuickBooks Self-Employed client</t>
  </si>
  <si>
    <t>Year(s) in Business:</t>
  </si>
  <si>
    <t>Current Overall Accounting Solution:</t>
  </si>
  <si>
    <t>Accounting Team Members:</t>
  </si>
  <si>
    <t>Progress Invoicing</t>
  </si>
  <si>
    <t>Credit-Card Expenses</t>
  </si>
  <si>
    <t>Electronic Payments</t>
  </si>
  <si>
    <t>Separation of Personal and Business Expenses in Same Bank/Credit-Card Account</t>
  </si>
  <si>
    <t>Petty Cash Expenses</t>
  </si>
  <si>
    <t>Track Vendors for 1099 Reporting</t>
  </si>
  <si>
    <t>Billable/Reimbursable Expenses</t>
  </si>
  <si>
    <t>Active Workers Compensation Policy</t>
  </si>
  <si>
    <t>Number of Employees on Payroll</t>
  </si>
  <si>
    <t>Partners/Shareholders on Payroll</t>
  </si>
  <si>
    <t>PTO/Sick/Vacation Policy</t>
  </si>
  <si>
    <t>Retirement Plan</t>
  </si>
  <si>
    <t>Time Tracking (indicate vendors, employees, or both in notes/advisory column)</t>
  </si>
  <si>
    <t>Other Expense-Tracking Needs</t>
  </si>
  <si>
    <t>Estimated Income Taxes</t>
  </si>
  <si>
    <t>Inventory Tracking—Other Methods (indicate method in notes/advisories)</t>
  </si>
  <si>
    <t>Inventory Tracking—FIFO Method</t>
  </si>
  <si>
    <t>Industry-Specific Needs</t>
  </si>
  <si>
    <t>Asset Management</t>
  </si>
  <si>
    <t>Billable Time</t>
  </si>
  <si>
    <t>Customer Relationship Management (CRM) for Sales Team</t>
  </si>
  <si>
    <t>Field Service</t>
  </si>
  <si>
    <t>Kitting/Bundled Items</t>
  </si>
  <si>
    <t>Affiliated Companies: (if applicable)</t>
  </si>
  <si>
    <t>E-commerce/Web-Based Sales</t>
  </si>
  <si>
    <t>Logistics/Distribution/3PL</t>
  </si>
  <si>
    <t>Manufacturing/inventory assembly</t>
  </si>
  <si>
    <t>Point of sale/cash register</t>
  </si>
  <si>
    <t>Consolidated Reporting</t>
  </si>
  <si>
    <t>Customer/Job Profitability</t>
  </si>
  <si>
    <t>Multiple Sources of Revenue (product lines, revenue streams, departments, partners, etc.)</t>
  </si>
  <si>
    <t xml:space="preserve">Project/Job Tracking </t>
  </si>
  <si>
    <t>Reports Only Access Users</t>
  </si>
  <si>
    <t>Track Multiple Locations (enter # of locations in notes/advisories column)</t>
  </si>
  <si>
    <t xml:space="preserve">Conversion from Previous Accounting Solution </t>
  </si>
  <si>
    <t>Number of Users Needed</t>
  </si>
  <si>
    <t>Separate Personal and Business Expenses</t>
  </si>
  <si>
    <t>Import Lists from Excel</t>
  </si>
  <si>
    <t>Prepare and File 1099-MISC</t>
  </si>
  <si>
    <t>Custom Fields</t>
  </si>
  <si>
    <t>Ability to create invoices and use QuickBooks payments (no accounts receivable tracking)</t>
  </si>
  <si>
    <t>Basic reporting including Profit and Loss and Income Tax Summary reports</t>
  </si>
  <si>
    <r>
      <t>Import/export lists from Microsoft Excel</t>
    </r>
    <r>
      <rPr>
        <sz val="11"/>
        <color rgb="FFFF0000"/>
        <rFont val="Arial"/>
        <family val="2"/>
      </rPr>
      <t>®</t>
    </r>
    <r>
      <rPr>
        <sz val="11"/>
        <color rgb="FF000000"/>
        <rFont val="Arial"/>
        <family val="2"/>
      </rPr>
      <t xml:space="preserve"> (customers, vendors, Chart of Accounts, Products and Services) </t>
    </r>
  </si>
  <si>
    <t>How to use this checklist:
1. This Client Onboarding checklist will provide you with a project management template to standardize and streamline your firm’s onboarding process for your new QuickBooks clients 
2. You can use this checklist in combination with the Intuit QuickBooks Online Accountant Work Center. Go to the Work Center in QuickBooks Online Accountant and select the Client onboarding project template. You can then add subtasks and assign them to team members</t>
  </si>
  <si>
    <t>3) Create new QuickBooks Online subscription</t>
  </si>
  <si>
    <t>4) Set up client’s company information</t>
  </si>
  <si>
    <t>6) Set up Payroll</t>
  </si>
  <si>
    <t xml:space="preserve">11) Set up repeating projects </t>
  </si>
  <si>
    <t>Yes</t>
  </si>
  <si>
    <t>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</si>
</sst>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font>
      <sz val="11"/>
      <color rgb="FF000000"/>
      <name val="Calibri"/>
    </font>
    <font>
      <b/>
      <sz val="12"/>
      <color rgb="FFFFFFFF"/>
      <name val="Arial"/>
    </font>
    <font>
      <b/>
      <sz val="14"/>
      <color rgb="FFFFFFFF"/>
      <name val="Arial"/>
    </font>
    <font>
      <sz val="11"/>
      <name val="Calibri"/>
    </font>
    <font>
      <sz val="11"/>
      <color rgb="FF000000"/>
      <name val="Arial"/>
    </font>
    <font>
      <sz val="11"/>
      <name val="Arial"/>
    </font>
    <font>
      <sz val="11"/>
      <name val="Arial"/>
    </font>
    <font>
      <sz val="14"/>
      <color rgb="FF000000"/>
      <name val="Arial"/>
    </font>
    <font>
      <b/>
      <sz val="11"/>
      <color rgb="FF000000"/>
      <name val="Lato"/>
    </font>
    <font>
      <b/>
      <sz val="11"/>
      <color rgb="FF000000"/>
      <name val="Arial"/>
    </font>
    <font>
      <b/>
      <sz val="11"/>
      <color rgb="FF000000"/>
      <name val="Arial"/>
    </font>
    <font>
      <sz val="10"/>
      <color rgb="FF000000"/>
      <name val="Arial"/>
    </font>
    <font>
      <sz val="11"/>
      <color rgb="FF000000"/>
      <name val="Arial"/>
    </font>
    <font>
      <b/>
      <sz val="11"/>
      <name val="Calibri"/>
    </font>
    <font>
      <u/>
      <sz val="11"/>
      <color rgb="FF0000FF"/>
      <name val="Arial"/>
    </font>
    <font>
      <sz val="11"/>
      <color rgb="FF000000"/>
      <name val="Lato"/>
    </font>
    <font>
      <b/>
      <sz val="11"/>
      <name val="Lato"/>
    </font>
    <font>
      <sz val="10"/>
      <color rgb="FFFF0000"/>
      <name val="Arial"/>
    </font>
    <font>
      <u/>
      <sz val="11"/>
      <color rgb="FF0000FF"/>
      <name val="Arial"/>
    </font>
    <font>
      <b/>
      <sz val="12"/>
      <color rgb="FF000000"/>
      <name val="Arial"/>
    </font>
    <font>
      <b/>
      <sz val="10"/>
      <color rgb="FF000000"/>
      <name val="Arial"/>
    </font>
    <font>
      <u/>
      <sz val="11"/>
      <color rgb="FF0000FF"/>
      <name val="Arial"/>
    </font>
    <font>
      <b/>
      <sz val="11"/>
      <name val="Arial"/>
      <family val="2"/>
    </font>
    <font>
      <sz val="11"/>
      <name val="Arial"/>
      <family val="2"/>
    </font>
    <font>
      <b/>
      <sz val="11"/>
      <color rgb="FFFFFFFF"/>
      <name val="Arial"/>
      <family val="2"/>
    </font>
    <font>
      <sz val="11"/>
      <color rgb="FF000000"/>
      <name val="Arial"/>
      <family val="2"/>
    </font>
    <font>
      <sz val="11"/>
      <color rgb="FFFFFFFF"/>
      <name val="Arial"/>
      <family val="2"/>
    </font>
    <font>
      <sz val="11"/>
      <name val="Calibri"/>
      <family val="2"/>
    </font>
    <font>
      <b/>
      <sz val="11"/>
      <color rgb="FF000000"/>
      <name val="Arial"/>
      <family val="2"/>
    </font>
    <font>
      <sz val="11"/>
      <color rgb="FF000000"/>
      <name val="Calibri"/>
      <family val="2"/>
    </font>
    <font>
      <sz val="11"/>
      <color rgb="FFFF0000"/>
      <name val="Arial"/>
      <family val="2"/>
    </font>
  </fonts>
  <fills count="19">
    <fill>
      <patternFill patternType="none"/>
    </fill>
    <fill>
      <patternFill patternType="gray125"/>
    </fill>
    <fill>
      <patternFill patternType="solid">
        <fgColor rgb="FF31B31F"/>
        <bgColor rgb="FF31B31F"/>
      </patternFill>
    </fill>
    <fill>
      <patternFill patternType="solid">
        <fgColor rgb="FFFFFFFF"/>
        <bgColor rgb="FFFFFFFF"/>
      </patternFill>
    </fill>
    <fill>
      <patternFill patternType="solid">
        <fgColor rgb="FFD9D9D9"/>
        <bgColor rgb="FFD9D9D9"/>
      </patternFill>
    </fill>
    <fill>
      <patternFill patternType="solid">
        <fgColor rgb="FFCCCCCC"/>
        <bgColor rgb="FFCCCCCC"/>
      </patternFill>
    </fill>
    <fill>
      <patternFill patternType="solid">
        <fgColor rgb="FFB6D7A8"/>
        <bgColor rgb="FFB6D7A8"/>
      </patternFill>
    </fill>
    <fill>
      <patternFill patternType="solid">
        <fgColor rgb="FFEFEFEF"/>
        <bgColor rgb="FFEFEFEF"/>
      </patternFill>
    </fill>
    <fill>
      <patternFill patternType="solid">
        <fgColor rgb="FFFFB920"/>
        <bgColor rgb="FFFFB920"/>
      </patternFill>
    </fill>
    <fill>
      <patternFill patternType="solid">
        <fgColor rgb="FF00FF00"/>
        <bgColor rgb="FF00FF00"/>
      </patternFill>
    </fill>
    <fill>
      <patternFill patternType="solid">
        <fgColor rgb="FF26C9F4"/>
        <bgColor rgb="FF26C9F4"/>
      </patternFill>
    </fill>
    <fill>
      <patternFill patternType="solid">
        <fgColor rgb="FF0070C0"/>
        <bgColor rgb="FF0070C0"/>
      </patternFill>
    </fill>
    <fill>
      <patternFill patternType="solid">
        <fgColor rgb="FFC9DAF8"/>
        <bgColor rgb="FFC9DAF8"/>
      </patternFill>
    </fill>
    <fill>
      <patternFill patternType="solid">
        <fgColor rgb="FF000000"/>
        <bgColor rgb="FF000000"/>
      </patternFill>
    </fill>
    <fill>
      <patternFill patternType="solid">
        <fgColor rgb="FFFF9900"/>
        <bgColor rgb="FFFF9900"/>
      </patternFill>
    </fill>
    <fill>
      <patternFill patternType="solid">
        <fgColor rgb="FFD9EAD3"/>
        <bgColor rgb="FFD9EAD3"/>
      </patternFill>
    </fill>
    <fill>
      <patternFill patternType="solid">
        <fgColor rgb="FF999999"/>
        <bgColor rgb="FF999999"/>
      </patternFill>
    </fill>
    <fill>
      <patternFill patternType="solid">
        <fgColor rgb="FF2CA01C"/>
        <bgColor rgb="FF2CA01C"/>
      </patternFill>
    </fill>
    <fill>
      <patternFill patternType="solid">
        <fgColor rgb="FFFFF2CC"/>
        <bgColor rgb="FFFFF2CC"/>
      </patternFill>
    </fill>
  </fills>
  <borders count="24">
    <border>
      <left/>
      <right/>
      <top/>
      <bottom/>
      <diagonal/>
    </border>
    <border>
      <left/>
      <right/>
      <top/>
      <bottom/>
      <diagonal/>
    </border>
    <border>
      <left style="medium">
        <color rgb="FF31B31F"/>
      </left>
      <right/>
      <top/>
      <bottom/>
      <diagonal/>
    </border>
    <border>
      <left/>
      <right/>
      <top/>
      <bottom/>
      <diagonal/>
    </border>
    <border>
      <left/>
      <right/>
      <top/>
      <bottom/>
      <diagonal/>
    </border>
    <border>
      <left style="thin">
        <color rgb="FFB7B7B7"/>
      </left>
      <right style="thin">
        <color rgb="FFB7B7B7"/>
      </right>
      <top style="thin">
        <color rgb="FFB7B7B7"/>
      </top>
      <bottom style="thin">
        <color rgb="FFB7B7B7"/>
      </bottom>
      <diagonal/>
    </border>
    <border>
      <left style="thin">
        <color rgb="FF000000"/>
      </left>
      <right style="thin">
        <color rgb="FF000000"/>
      </right>
      <top/>
      <bottom style="thin">
        <color rgb="FF000000"/>
      </bottom>
      <diagonal/>
    </border>
    <border>
      <left/>
      <right/>
      <top/>
      <bottom/>
      <diagonal/>
    </border>
    <border>
      <left style="thin">
        <color rgb="FFB7B7B7"/>
      </left>
      <right/>
      <top style="thin">
        <color rgb="FFB7B7B7"/>
      </top>
      <bottom style="thin">
        <color rgb="FFB7B7B7"/>
      </bottom>
      <diagonal/>
    </border>
    <border>
      <left/>
      <right/>
      <top style="thin">
        <color rgb="FFB7B7B7"/>
      </top>
      <bottom style="thin">
        <color rgb="FFB7B7B7"/>
      </bottom>
      <diagonal/>
    </border>
    <border>
      <left/>
      <right style="thin">
        <color rgb="FF000000"/>
      </right>
      <top/>
      <bottom style="thin">
        <color rgb="FF000000"/>
      </bottom>
      <diagonal/>
    </border>
    <border>
      <left/>
      <right style="thin">
        <color rgb="FFB7B7B7"/>
      </right>
      <top style="thin">
        <color rgb="FFB7B7B7"/>
      </top>
      <bottom style="thin">
        <color rgb="FFB7B7B7"/>
      </bottom>
      <diagonal/>
    </border>
    <border>
      <left style="medium">
        <color rgb="FFD9D9D9"/>
      </left>
      <right style="medium">
        <color rgb="FFD9D9D9"/>
      </right>
      <top/>
      <bottom style="medium">
        <color rgb="FFD9D9D9"/>
      </bottom>
      <diagonal/>
    </border>
    <border>
      <left style="medium">
        <color rgb="FFD9D9D9"/>
      </left>
      <right style="medium">
        <color rgb="FFD9D9D9"/>
      </right>
      <top style="medium">
        <color rgb="FFD9D9D9"/>
      </top>
      <bottom style="medium">
        <color rgb="FFD9D9D9"/>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D9D9D9"/>
      </left>
      <right/>
      <top/>
      <bottom/>
      <diagonal/>
    </border>
    <border>
      <left/>
      <right/>
      <top style="thin">
        <color rgb="FF000000"/>
      </top>
      <bottom/>
      <diagonal/>
    </border>
    <border>
      <left/>
      <right/>
      <top/>
      <bottom/>
      <diagonal/>
    </border>
    <border>
      <left style="medium">
        <color rgb="FF000000"/>
      </left>
      <right style="medium">
        <color rgb="FF000000"/>
      </right>
      <top style="medium">
        <color rgb="FF000000"/>
      </top>
      <bottom style="thin">
        <color rgb="FF000000"/>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right/>
      <top/>
      <bottom style="thin">
        <color rgb="FFB7B7B7"/>
      </bottom>
      <diagonal/>
    </border>
    <border>
      <left/>
      <right style="thin">
        <color rgb="FFB7B7B7"/>
      </right>
      <top/>
      <bottom style="thin">
        <color rgb="FFB7B7B7"/>
      </bottom>
      <diagonal/>
    </border>
  </borders>
  <cellStyleXfs count="1">
    <xf numFmtId="0" fontId="0" fillId="0" borderId="0"/>
  </cellStyleXfs>
  <cellXfs count="120">
    <xf numFmtId="0" fontId="0" fillId="0" borderId="0" xfId="0" applyFont="1" applyAlignment="1"/>
    <xf numFmtId="0" fontId="1" fillId="2" borderId="0" xfId="0" applyFont="1" applyFill="1" applyAlignment="1">
      <alignment horizontal="center" vertical="center" wrapText="1"/>
    </xf>
    <xf numFmtId="0" fontId="2" fillId="2" borderId="1" xfId="0" applyFont="1" applyFill="1" applyBorder="1" applyAlignment="1">
      <alignment horizontal="left" vertical="center" wrapText="1"/>
    </xf>
    <xf numFmtId="0" fontId="4" fillId="0" borderId="0" xfId="0" applyFont="1" applyAlignment="1">
      <alignment vertical="center"/>
    </xf>
    <xf numFmtId="0" fontId="4" fillId="0" borderId="0" xfId="0" applyFont="1"/>
    <xf numFmtId="0" fontId="7" fillId="0" borderId="5" xfId="0" applyFont="1" applyBorder="1" applyAlignment="1">
      <alignment wrapText="1"/>
    </xf>
    <xf numFmtId="0" fontId="8" fillId="4" borderId="6" xfId="0" applyFont="1" applyFill="1" applyBorder="1" applyAlignment="1">
      <alignment wrapText="1"/>
    </xf>
    <xf numFmtId="0" fontId="9" fillId="4" borderId="5" xfId="0" applyFont="1" applyFill="1" applyBorder="1" applyAlignment="1">
      <alignment wrapText="1"/>
    </xf>
    <xf numFmtId="0" fontId="11" fillId="0" borderId="0" xfId="0" applyFont="1" applyAlignment="1">
      <alignment vertical="center" wrapText="1"/>
    </xf>
    <xf numFmtId="0" fontId="10" fillId="4" borderId="5" xfId="0" applyFont="1" applyFill="1" applyBorder="1" applyAlignment="1">
      <alignment wrapText="1"/>
    </xf>
    <xf numFmtId="0" fontId="8" fillId="4" borderId="10" xfId="0" applyFont="1" applyFill="1" applyBorder="1" applyAlignment="1"/>
    <xf numFmtId="0" fontId="8" fillId="4" borderId="10" xfId="0" applyFont="1" applyFill="1" applyBorder="1" applyAlignment="1">
      <alignment wrapText="1"/>
    </xf>
    <xf numFmtId="0" fontId="12" fillId="0" borderId="5" xfId="0" applyFont="1" applyBorder="1" applyAlignment="1">
      <alignment wrapText="1"/>
    </xf>
    <xf numFmtId="0" fontId="4" fillId="0" borderId="0" xfId="0" applyFont="1" applyAlignment="1">
      <alignment vertical="center" wrapText="1"/>
    </xf>
    <xf numFmtId="0" fontId="4" fillId="3" borderId="5" xfId="0" applyFont="1" applyFill="1" applyBorder="1" applyAlignment="1">
      <alignment vertical="center" wrapText="1"/>
    </xf>
    <xf numFmtId="0" fontId="4" fillId="0" borderId="0" xfId="0" applyFont="1" applyAlignment="1">
      <alignment vertical="center" wrapText="1"/>
    </xf>
    <xf numFmtId="0" fontId="13" fillId="0" borderId="0" xfId="0" applyFont="1" applyAlignment="1"/>
    <xf numFmtId="0" fontId="4" fillId="0" borderId="0" xfId="0" applyFont="1" applyAlignment="1">
      <alignment horizontal="left" vertical="center" wrapText="1"/>
    </xf>
    <xf numFmtId="0" fontId="11" fillId="0" borderId="0" xfId="0" applyFont="1" applyAlignment="1">
      <alignment vertical="center"/>
    </xf>
    <xf numFmtId="0" fontId="11" fillId="0" borderId="0" xfId="0" applyFont="1" applyAlignment="1">
      <alignment vertical="center"/>
    </xf>
    <xf numFmtId="0" fontId="11" fillId="0" borderId="0" xfId="0" applyFont="1" applyAlignment="1">
      <alignment horizontal="left" vertical="center"/>
    </xf>
    <xf numFmtId="0" fontId="6" fillId="0" borderId="0" xfId="0" applyFont="1"/>
    <xf numFmtId="0" fontId="4" fillId="3" borderId="0" xfId="0" applyFont="1" applyFill="1" applyAlignment="1">
      <alignment vertical="center" wrapText="1"/>
    </xf>
    <xf numFmtId="0" fontId="4" fillId="0" borderId="5" xfId="0" applyFont="1" applyBorder="1" applyAlignment="1">
      <alignment wrapText="1"/>
    </xf>
    <xf numFmtId="0" fontId="15" fillId="0" borderId="0" xfId="0" applyFont="1" applyAlignment="1">
      <alignment vertical="center" wrapText="1"/>
    </xf>
    <xf numFmtId="0" fontId="16" fillId="0" borderId="0" xfId="0" applyFont="1" applyAlignment="1">
      <alignment vertical="center"/>
    </xf>
    <xf numFmtId="0" fontId="17" fillId="0" borderId="0" xfId="0" applyFont="1" applyAlignment="1">
      <alignment vertical="center" wrapText="1"/>
    </xf>
    <xf numFmtId="0" fontId="11" fillId="3" borderId="0" xfId="0" applyFont="1" applyFill="1" applyAlignment="1">
      <alignment vertical="center" wrapText="1"/>
    </xf>
    <xf numFmtId="0" fontId="5" fillId="3" borderId="0" xfId="0" applyFont="1" applyFill="1"/>
    <xf numFmtId="0" fontId="20" fillId="0" borderId="0" xfId="0" applyFont="1" applyAlignment="1">
      <alignment horizontal="left" vertical="center" wrapText="1"/>
    </xf>
    <xf numFmtId="0" fontId="6" fillId="0" borderId="0" xfId="0" applyFont="1" applyAlignment="1"/>
    <xf numFmtId="0" fontId="6" fillId="0" borderId="5" xfId="0" applyFont="1" applyBorder="1" applyAlignment="1">
      <alignment wrapText="1"/>
    </xf>
    <xf numFmtId="0" fontId="14" fillId="0" borderId="5" xfId="0" applyFont="1" applyBorder="1" applyAlignment="1">
      <alignment wrapText="1"/>
    </xf>
    <xf numFmtId="0" fontId="6" fillId="0" borderId="0" xfId="0" applyFont="1" applyAlignment="1">
      <alignment wrapText="1"/>
    </xf>
    <xf numFmtId="0" fontId="18" fillId="0" borderId="5" xfId="0" applyFont="1" applyFill="1" applyBorder="1" applyAlignment="1">
      <alignment wrapText="1"/>
    </xf>
    <xf numFmtId="0" fontId="21" fillId="0" borderId="0" xfId="0" applyFont="1" applyAlignment="1">
      <alignment wrapText="1"/>
    </xf>
    <xf numFmtId="0" fontId="22" fillId="5" borderId="7" xfId="0" applyFont="1" applyFill="1" applyBorder="1" applyAlignment="1">
      <alignment horizontal="left" vertical="top" wrapText="1"/>
    </xf>
    <xf numFmtId="0" fontId="22" fillId="5" borderId="7" xfId="0" applyFont="1" applyFill="1" applyBorder="1" applyAlignment="1">
      <alignment horizontal="center" vertical="top" wrapText="1"/>
    </xf>
    <xf numFmtId="0" fontId="23" fillId="5" borderId="0" xfId="0" applyFont="1" applyFill="1"/>
    <xf numFmtId="0" fontId="22" fillId="7" borderId="7" xfId="0" applyFont="1" applyFill="1" applyBorder="1" applyAlignment="1">
      <alignment horizontal="center" vertical="top" wrapText="1"/>
    </xf>
    <xf numFmtId="0" fontId="22" fillId="8" borderId="7" xfId="0" applyFont="1" applyFill="1" applyBorder="1" applyAlignment="1">
      <alignment horizontal="center" vertical="top" wrapText="1"/>
    </xf>
    <xf numFmtId="0" fontId="22" fillId="9" borderId="7" xfId="0" applyFont="1" applyFill="1" applyBorder="1" applyAlignment="1">
      <alignment horizontal="center" vertical="top" wrapText="1"/>
    </xf>
    <xf numFmtId="0" fontId="22" fillId="10" borderId="7" xfId="0" applyFont="1" applyFill="1" applyBorder="1" applyAlignment="1">
      <alignment horizontal="center" vertical="top" wrapText="1"/>
    </xf>
    <xf numFmtId="0" fontId="24" fillId="11" borderId="7" xfId="0" applyFont="1" applyFill="1" applyBorder="1" applyAlignment="1">
      <alignment horizontal="center" vertical="top" wrapText="1"/>
    </xf>
    <xf numFmtId="0" fontId="23" fillId="12" borderId="0" xfId="0" applyFont="1" applyFill="1" applyAlignment="1">
      <alignment horizontal="left"/>
    </xf>
    <xf numFmtId="0" fontId="23" fillId="12" borderId="1" xfId="0" applyFont="1" applyFill="1" applyBorder="1" applyAlignment="1">
      <alignment horizontal="center"/>
    </xf>
    <xf numFmtId="0" fontId="23" fillId="12" borderId="3" xfId="0" applyFont="1" applyFill="1" applyBorder="1" applyAlignment="1">
      <alignment horizontal="left"/>
    </xf>
    <xf numFmtId="0" fontId="22" fillId="12" borderId="7" xfId="0" applyFont="1" applyFill="1" applyBorder="1" applyAlignment="1">
      <alignment horizontal="center" vertical="top" wrapText="1"/>
    </xf>
    <xf numFmtId="0" fontId="25" fillId="3" borderId="0" xfId="0" applyFont="1" applyFill="1" applyAlignment="1">
      <alignment vertical="center" wrapText="1"/>
    </xf>
    <xf numFmtId="0" fontId="25" fillId="3" borderId="12" xfId="0" applyFont="1" applyFill="1" applyBorder="1" applyAlignment="1">
      <alignment vertical="center" wrapText="1"/>
    </xf>
    <xf numFmtId="0" fontId="25" fillId="7" borderId="7" xfId="0" applyFont="1" applyFill="1" applyBorder="1" applyAlignment="1">
      <alignment vertical="center" wrapText="1"/>
    </xf>
    <xf numFmtId="0" fontId="25" fillId="7" borderId="7" xfId="0" applyFont="1" applyFill="1" applyBorder="1" applyAlignment="1">
      <alignment horizontal="center" vertical="center" wrapText="1"/>
    </xf>
    <xf numFmtId="0" fontId="25" fillId="13" borderId="7" xfId="0" applyFont="1" applyFill="1" applyBorder="1" applyAlignment="1">
      <alignment vertical="center" wrapText="1"/>
    </xf>
    <xf numFmtId="0" fontId="26" fillId="13" borderId="7" xfId="0" applyFont="1" applyFill="1" applyBorder="1" applyAlignment="1">
      <alignment vertical="center" wrapText="1"/>
    </xf>
    <xf numFmtId="0" fontId="25" fillId="3" borderId="13" xfId="0" applyFont="1" applyFill="1" applyBorder="1" applyAlignment="1">
      <alignment vertical="center" wrapText="1"/>
    </xf>
    <xf numFmtId="0" fontId="25" fillId="14" borderId="7" xfId="0" applyFont="1" applyFill="1" applyBorder="1" applyAlignment="1">
      <alignment horizontal="center" vertical="center" wrapText="1"/>
    </xf>
    <xf numFmtId="0" fontId="25" fillId="9" borderId="7" xfId="0" applyFont="1" applyFill="1" applyBorder="1" applyAlignment="1">
      <alignment horizontal="center" vertical="center" wrapText="1"/>
    </xf>
    <xf numFmtId="0" fontId="25" fillId="10" borderId="7" xfId="0" applyFont="1" applyFill="1" applyBorder="1" applyAlignment="1">
      <alignment horizontal="center" vertical="center" wrapText="1"/>
    </xf>
    <xf numFmtId="0" fontId="26" fillId="11" borderId="7" xfId="0" applyFont="1" applyFill="1" applyBorder="1" applyAlignment="1">
      <alignment horizontal="center" vertical="center"/>
    </xf>
    <xf numFmtId="0" fontId="25" fillId="8" borderId="7" xfId="0" applyFont="1" applyFill="1" applyBorder="1" applyAlignment="1">
      <alignment vertical="center" wrapText="1"/>
    </xf>
    <xf numFmtId="0" fontId="25" fillId="3" borderId="7" xfId="0" applyFont="1" applyFill="1" applyBorder="1" applyAlignment="1">
      <alignment horizontal="center" vertical="center" wrapText="1"/>
    </xf>
    <xf numFmtId="0" fontId="25" fillId="16" borderId="0" xfId="0" applyFont="1" applyFill="1" applyAlignment="1">
      <alignment vertical="center" wrapText="1"/>
    </xf>
    <xf numFmtId="0" fontId="23" fillId="14" borderId="7" xfId="0" applyFont="1" applyFill="1" applyBorder="1" applyAlignment="1">
      <alignment horizontal="center" vertical="center" wrapText="1"/>
    </xf>
    <xf numFmtId="0" fontId="23" fillId="9" borderId="7" xfId="0" applyFont="1" applyFill="1" applyBorder="1" applyAlignment="1">
      <alignment horizontal="center" vertical="center" wrapText="1"/>
    </xf>
    <xf numFmtId="0" fontId="23" fillId="10" borderId="7" xfId="0" applyFont="1" applyFill="1" applyBorder="1" applyAlignment="1">
      <alignment horizontal="center" vertical="center" wrapText="1"/>
    </xf>
    <xf numFmtId="0" fontId="25" fillId="0" borderId="0" xfId="0" applyFont="1" applyAlignment="1">
      <alignment vertical="center" wrapText="1"/>
    </xf>
    <xf numFmtId="0" fontId="25" fillId="9" borderId="7" xfId="0" applyFont="1" applyFill="1" applyBorder="1" applyAlignment="1">
      <alignment vertical="center" wrapText="1"/>
    </xf>
    <xf numFmtId="0" fontId="27" fillId="16" borderId="0" xfId="0" applyFont="1" applyFill="1"/>
    <xf numFmtId="0" fontId="25" fillId="10" borderId="7" xfId="0" applyFont="1" applyFill="1" applyBorder="1" applyAlignment="1">
      <alignment vertical="center" wrapText="1"/>
    </xf>
    <xf numFmtId="0" fontId="26" fillId="11" borderId="7" xfId="0" applyFont="1" applyFill="1" applyBorder="1" applyAlignment="1">
      <alignment vertical="center" wrapText="1"/>
    </xf>
    <xf numFmtId="0" fontId="28" fillId="3" borderId="0" xfId="0" applyFont="1" applyFill="1" applyAlignment="1">
      <alignment horizontal="left" vertical="center" wrapText="1"/>
    </xf>
    <xf numFmtId="0" fontId="28" fillId="3" borderId="7" xfId="0" applyFont="1" applyFill="1" applyBorder="1" applyAlignment="1">
      <alignment horizontal="left" vertical="center" wrapText="1"/>
    </xf>
    <xf numFmtId="0" fontId="25" fillId="3" borderId="7" xfId="0" applyFont="1" applyFill="1" applyBorder="1" applyAlignment="1">
      <alignment vertical="center"/>
    </xf>
    <xf numFmtId="0" fontId="29" fillId="0" borderId="0" xfId="0" applyFont="1" applyAlignment="1"/>
    <xf numFmtId="0" fontId="28" fillId="0" borderId="0" xfId="0" applyFont="1" applyAlignment="1">
      <alignment horizontal="left" vertical="center"/>
    </xf>
    <xf numFmtId="0" fontId="25" fillId="0" borderId="0" xfId="0" applyFont="1"/>
    <xf numFmtId="0" fontId="28" fillId="4" borderId="19" xfId="0" applyFont="1" applyFill="1" applyBorder="1" applyAlignment="1">
      <alignment horizontal="left" vertical="center" wrapText="1"/>
    </xf>
    <xf numFmtId="0" fontId="25" fillId="0" borderId="20" xfId="0" applyFont="1" applyBorder="1" applyAlignment="1">
      <alignment vertical="center"/>
    </xf>
    <xf numFmtId="0" fontId="25" fillId="0" borderId="20" xfId="0" applyFont="1" applyBorder="1" applyAlignment="1">
      <alignment vertical="center" wrapText="1"/>
    </xf>
    <xf numFmtId="0" fontId="25" fillId="0" borderId="21" xfId="0" applyFont="1" applyBorder="1" applyAlignment="1">
      <alignment vertical="center" wrapText="1"/>
    </xf>
    <xf numFmtId="0" fontId="28" fillId="18" borderId="19" xfId="0" applyFont="1" applyFill="1" applyBorder="1" applyAlignment="1">
      <alignment horizontal="left" vertical="center"/>
    </xf>
    <xf numFmtId="0" fontId="25" fillId="0" borderId="20" xfId="0" applyFont="1" applyBorder="1" applyAlignment="1">
      <alignment horizontal="left" vertical="center"/>
    </xf>
    <xf numFmtId="0" fontId="25" fillId="0" borderId="21" xfId="0" applyFont="1" applyBorder="1" applyAlignment="1">
      <alignment vertical="center"/>
    </xf>
    <xf numFmtId="0" fontId="25" fillId="0" borderId="0" xfId="0" applyFont="1" applyAlignment="1">
      <alignment vertical="center"/>
    </xf>
    <xf numFmtId="0" fontId="25" fillId="0" borderId="20" xfId="0" applyFont="1" applyBorder="1"/>
    <xf numFmtId="0" fontId="25" fillId="0" borderId="0" xfId="0" applyFont="1" applyAlignment="1">
      <alignment horizontal="center" vertical="center" wrapText="1"/>
    </xf>
    <xf numFmtId="0" fontId="28" fillId="18" borderId="19" xfId="0" applyFont="1" applyFill="1" applyBorder="1" applyAlignment="1">
      <alignment horizontal="left" vertical="center" wrapText="1"/>
    </xf>
    <xf numFmtId="0" fontId="29" fillId="0" borderId="20" xfId="0" applyFont="1" applyBorder="1"/>
    <xf numFmtId="0" fontId="29" fillId="0" borderId="21" xfId="0" applyFont="1" applyBorder="1"/>
    <xf numFmtId="0" fontId="0" fillId="0" borderId="18" xfId="0" applyNumberFormat="1" applyFont="1" applyFill="1" applyBorder="1" applyAlignment="1" applyProtection="1">
      <alignment wrapText="1"/>
    </xf>
    <xf numFmtId="0" fontId="29" fillId="0" borderId="18" xfId="0" applyNumberFormat="1" applyFont="1" applyFill="1" applyBorder="1" applyAlignment="1" applyProtection="1">
      <alignment vertical="top" wrapText="1"/>
    </xf>
    <xf numFmtId="0" fontId="0" fillId="0" borderId="18" xfId="0" applyNumberFormat="1" applyFont="1" applyFill="1" applyBorder="1" applyAlignment="1" applyProtection="1">
      <alignment vertical="top" wrapText="1"/>
    </xf>
    <xf numFmtId="0" fontId="0" fillId="0" borderId="0" xfId="0" applyFont="1" applyAlignment="1">
      <alignment vertical="top"/>
    </xf>
    <xf numFmtId="0" fontId="25" fillId="0" borderId="5" xfId="0" applyFont="1" applyBorder="1" applyAlignment="1">
      <alignment wrapText="1"/>
    </xf>
    <xf numFmtId="0" fontId="28" fillId="4" borderId="18" xfId="0" applyFont="1" applyFill="1" applyBorder="1" applyAlignment="1">
      <alignment wrapText="1"/>
    </xf>
    <xf numFmtId="0" fontId="28" fillId="4" borderId="18" xfId="0" applyFont="1" applyFill="1" applyBorder="1" applyAlignment="1"/>
    <xf numFmtId="0" fontId="28" fillId="4" borderId="18" xfId="0" applyFont="1" applyFill="1" applyBorder="1" applyAlignment="1">
      <alignment horizontal="left"/>
    </xf>
    <xf numFmtId="0" fontId="4" fillId="3" borderId="5" xfId="0" applyNumberFormat="1" applyFont="1" applyFill="1" applyBorder="1" applyAlignment="1">
      <alignment vertical="center" wrapText="1"/>
    </xf>
    <xf numFmtId="0" fontId="2" fillId="2" borderId="1" xfId="0" applyFont="1" applyFill="1" applyBorder="1" applyAlignment="1">
      <alignment horizontal="left" vertical="center" wrapText="1"/>
    </xf>
    <xf numFmtId="0" fontId="3" fillId="0" borderId="3" xfId="0" applyFont="1" applyBorder="1"/>
    <xf numFmtId="0" fontId="5" fillId="0" borderId="0" xfId="0" applyFont="1" applyAlignment="1">
      <alignment horizontal="left" vertical="center" wrapText="1"/>
    </xf>
    <xf numFmtId="0" fontId="0" fillId="0" borderId="0" xfId="0" applyFont="1" applyAlignment="1"/>
    <xf numFmtId="0" fontId="9" fillId="6" borderId="8" xfId="0" applyFont="1" applyFill="1" applyBorder="1" applyAlignment="1">
      <alignment wrapText="1"/>
    </xf>
    <xf numFmtId="0" fontId="3" fillId="0" borderId="9" xfId="0" applyFont="1" applyBorder="1" applyAlignment="1">
      <alignment wrapText="1"/>
    </xf>
    <xf numFmtId="0" fontId="3" fillId="0" borderId="11" xfId="0" applyFont="1" applyBorder="1" applyAlignment="1">
      <alignment wrapText="1"/>
    </xf>
    <xf numFmtId="0" fontId="6" fillId="0" borderId="22" xfId="0" applyFont="1" applyBorder="1" applyAlignment="1">
      <alignment horizontal="left" vertical="center" wrapText="1"/>
    </xf>
    <xf numFmtId="0" fontId="6" fillId="0" borderId="23" xfId="0" applyFont="1" applyBorder="1" applyAlignment="1">
      <alignment horizontal="left" vertical="center" wrapText="1"/>
    </xf>
    <xf numFmtId="0" fontId="1" fillId="2" borderId="2" xfId="0" applyFont="1" applyFill="1" applyBorder="1" applyAlignment="1">
      <alignment horizontal="center" vertical="center" wrapText="1"/>
    </xf>
    <xf numFmtId="0" fontId="24" fillId="17" borderId="17" xfId="0" applyFont="1" applyFill="1" applyBorder="1" applyAlignment="1">
      <alignment horizontal="left" vertical="center" wrapText="1"/>
    </xf>
    <xf numFmtId="0" fontId="27" fillId="0" borderId="18" xfId="0" applyFont="1" applyBorder="1"/>
    <xf numFmtId="0" fontId="5" fillId="0" borderId="4" xfId="0" applyFont="1" applyBorder="1" applyAlignment="1">
      <alignment vertical="center" wrapText="1"/>
    </xf>
    <xf numFmtId="0" fontId="3" fillId="0" borderId="4" xfId="0" applyFont="1" applyBorder="1"/>
    <xf numFmtId="0" fontId="6" fillId="15" borderId="14" xfId="0" applyFont="1" applyFill="1" applyBorder="1" applyAlignment="1">
      <alignment vertical="center" wrapText="1"/>
    </xf>
    <xf numFmtId="0" fontId="3" fillId="0" borderId="15" xfId="0" applyFont="1" applyBorder="1"/>
    <xf numFmtId="0" fontId="23" fillId="3" borderId="14" xfId="0" applyFont="1" applyFill="1" applyBorder="1" applyAlignment="1">
      <alignment vertical="center" wrapText="1"/>
    </xf>
    <xf numFmtId="0" fontId="19" fillId="0" borderId="0" xfId="0" applyFont="1" applyAlignment="1">
      <alignment horizontal="left" vertical="center" wrapText="1"/>
    </xf>
    <xf numFmtId="0" fontId="11" fillId="0" borderId="16" xfId="0" applyFont="1" applyBorder="1" applyAlignment="1">
      <alignment horizontal="left" vertical="top" wrapText="1"/>
    </xf>
    <xf numFmtId="0" fontId="3" fillId="0" borderId="16" xfId="0" applyFont="1" applyBorder="1"/>
    <xf numFmtId="0" fontId="29" fillId="0" borderId="18" xfId="0" applyNumberFormat="1" applyFont="1" applyFill="1" applyBorder="1" applyAlignment="1" applyProtection="1">
      <alignment vertical="center" wrapText="1"/>
    </xf>
    <xf numFmtId="0" fontId="0" fillId="0" borderId="18" xfId="0" applyNumberFormat="1" applyFont="1" applyFill="1" applyBorder="1" applyAlignment="1" applyProtection="1">
      <alignment vertical="center" wrapText="1"/>
    </xf>
  </cellXfs>
  <cellStyles count="1">
    <cellStyle name="Normal" xfId="0" builtinId="0"/>
  </cellStyles>
  <dxfs count="0"/>
  <tableStyles count="0" defaultTableStyle="TableStyleMedium2" defaultPivotStyle="PivotStyleLight16"/>
  <colors>
    <mruColors>
      <color rgb="FFFF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usernames" Target="revisions/userNames.xml"/><Relationship Id="rId5" Type="http://schemas.openxmlformats.org/officeDocument/2006/relationships/worksheet" Target="worksheets/sheet5.xml"/><Relationship Id="rId10" Type="http://schemas.openxmlformats.org/officeDocument/2006/relationships/revisionHeaders" Target="revisions/revisionHeaders.xml"/><Relationship Id="rId4" Type="http://schemas.openxmlformats.org/officeDocument/2006/relationships/worksheet" Target="worksheets/sheet4.xml"/><Relationship Id="rId9" Type="http://schemas.openxmlformats.org/officeDocument/2006/relationships/calcChain" Target="calcChain.xml"/></Relationships>
</file>

<file path=xl/revisions/_rels/revisionHeaders.xml.rels><?xml version="1.0" encoding="UTF-8" standalone="yes"?>
<Relationships xmlns="http://schemas.openxmlformats.org/package/2006/relationships"><Relationship Id="rId32" Type="http://schemas.openxmlformats.org/officeDocument/2006/relationships/revisionLog" Target="revisionLog2.xml"/><Relationship Id="rId31" Type="http://schemas.openxmlformats.org/officeDocument/2006/relationships/revisionLog" Target="revisionLog1.xml"/><Relationship Id="rId30" Type="http://schemas.openxmlformats.org/officeDocument/2006/relationships/revisionLog" Target="revisionLog30.xml"/></Relationships>
</file>

<file path=xl/revisions/revisionHeaders.xml><?xml version="1.0" encoding="utf-8"?>
<headers xmlns="http://schemas.openxmlformats.org/spreadsheetml/2006/main" xmlns:r="http://schemas.openxmlformats.org/officeDocument/2006/relationships" xmlns:mc="http://schemas.openxmlformats.org/markup-compatibility/2006" xmlns:x14ac="http://schemas.microsoft.com/office/spreadsheetml/2009/9/ac" mc:Ignorable="x14ac" guid="{3C3AD457-BF17-4AB5-8C22-FADA7E055AFD}" diskRevisions="1" revisionId="77" version="3">
  <header guid="{8ACB3F59-3BC3-441B-811B-28173A2BCA19}" dateTime="2020-04-08T15:45:48" maxSheetId="6" userName="Jimmie Needles" r:id="rId30">
    <sheetIdMap count="5">
      <sheetId val="1"/>
      <sheetId val="2"/>
      <sheetId val="3"/>
      <sheetId val="4"/>
      <sheetId val="5"/>
    </sheetIdMap>
  </header>
  <header guid="{68F7FC3D-57B9-4124-8E26-9F5742994125}" dateTime="2020-04-08T15:48:38" maxSheetId="6" userName="Jimmie Needles" r:id="rId31">
    <sheetIdMap count="5">
      <sheetId val="1"/>
      <sheetId val="2"/>
      <sheetId val="3"/>
      <sheetId val="4"/>
      <sheetId val="5"/>
    </sheetIdMap>
  </header>
  <header guid="{3C3AD457-BF17-4AB5-8C22-FADA7E055AFD}" dateTime="2020-04-08T16:25:00" maxSheetId="6" userName="Jimmie Needles" r:id="rId32" minRId="58" maxRId="77">
    <sheetIdMap count="5">
      <sheetId val="1"/>
      <sheetId val="2"/>
      <sheetId val="3"/>
      <sheetId val="4"/>
      <sheetId val="5"/>
    </sheetIdMap>
  </header>
</headers>
</file>

<file path=xl/revisions/revisionLog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5D590CFF-4C6B-4562-A2AF-CA3B847D5BD8}" action="delete"/>
  <rcv guid="{5D590CFF-4C6B-4562-A2AF-CA3B847D5BD8}" action="add"/>
</revisions>
</file>

<file path=xl/revisions/revisionLog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58" sId="2">
    <oc r="B5" t="inlineStr">
      <is>
        <t>Choose from dropdown</t>
      </is>
    </oc>
    <nc r="B5" t="inlineStr">
      <is>
        <t>Yes</t>
      </is>
    </nc>
  </rcc>
  <rcc rId="59" sId="2">
    <oc r="B7" t="inlineStr">
      <is>
        <t>Choose from dropdown</t>
      </is>
    </oc>
    <nc r="B7" t="inlineStr">
      <is>
        <t>Yes</t>
      </is>
    </nc>
  </rcc>
  <rcc rId="60" sId="2">
    <oc r="B8" t="inlineStr">
      <is>
        <t>Choose from dropdown</t>
      </is>
    </oc>
    <nc r="B8" t="inlineStr">
      <is>
        <t>Yes</t>
      </is>
    </nc>
  </rcc>
  <rcc rId="61" sId="2">
    <oc r="B9" t="inlineStr">
      <is>
        <t>Choose from dropdown</t>
      </is>
    </oc>
    <nc r="B9" t="inlineStr">
      <is>
        <t>Yes</t>
      </is>
    </nc>
  </rcc>
  <rcc rId="62" sId="2">
    <oc r="B12" t="inlineStr">
      <is>
        <t>Choose from dropdown</t>
      </is>
    </oc>
    <nc r="B12" t="inlineStr">
      <is>
        <t>Yes</t>
      </is>
    </nc>
  </rcc>
  <rcc rId="63" sId="2">
    <oc r="B16" t="inlineStr">
      <is>
        <t>Choose from dropdown</t>
      </is>
    </oc>
    <nc r="B16" t="inlineStr">
      <is>
        <t>Yes</t>
      </is>
    </nc>
  </rcc>
  <rcc rId="64" sId="2">
    <oc r="B18" t="inlineStr">
      <is>
        <t>Choose from dropdown</t>
      </is>
    </oc>
    <nc r="B18" t="inlineStr">
      <is>
        <t>Yes</t>
      </is>
    </nc>
  </rcc>
  <rcc rId="65" sId="2">
    <oc r="B19" t="inlineStr">
      <is>
        <t>Choose from dropdown</t>
      </is>
    </oc>
    <nc r="B19" t="inlineStr">
      <is>
        <t>Yes</t>
      </is>
    </nc>
  </rcc>
  <rcc rId="66" sId="2">
    <oc r="B26" t="inlineStr">
      <is>
        <t>Choose from dropdown</t>
      </is>
    </oc>
    <nc r="B26" t="inlineStr">
      <is>
        <t>Yes</t>
      </is>
    </nc>
  </rcc>
  <rcc rId="67" sId="2">
    <oc r="B27" t="inlineStr">
      <is>
        <t>Choose from dropdown</t>
      </is>
    </oc>
    <nc r="B27" t="inlineStr">
      <is>
        <t>Yes</t>
      </is>
    </nc>
  </rcc>
  <rcc rId="68" sId="2">
    <oc r="B35" t="inlineStr">
      <is>
        <t>Choose from dropdown</t>
      </is>
    </oc>
    <nc r="B35" t="inlineStr">
      <is>
        <t>Yes</t>
      </is>
    </nc>
  </rcc>
  <rcc rId="69" sId="2">
    <oc r="B39" t="inlineStr">
      <is>
        <t>Choose from dropdown</t>
      </is>
    </oc>
    <nc r="B39" t="inlineStr">
      <is>
        <t>No</t>
      </is>
    </nc>
  </rcc>
  <rcc rId="70" sId="2">
    <oc r="B38" t="inlineStr">
      <is>
        <t>Choose from dropdown</t>
      </is>
    </oc>
    <nc r="B38" t="inlineStr">
      <is>
        <t>Yes</t>
      </is>
    </nc>
  </rcc>
  <rcc rId="71" sId="2">
    <oc r="B47" t="inlineStr">
      <is>
        <t>Choose from dropdown</t>
      </is>
    </oc>
    <nc r="B47" t="inlineStr">
      <is>
        <t>Yes</t>
      </is>
    </nc>
  </rcc>
  <rcc rId="72" sId="2">
    <oc r="B71" t="inlineStr">
      <is>
        <t>Choose from dropdown</t>
      </is>
    </oc>
    <nc r="B71" t="inlineStr">
      <is>
        <t>Yes</t>
      </is>
    </nc>
  </rcc>
  <rcc rId="73" sId="2">
    <oc r="B74" t="inlineStr">
      <is>
        <t>Choose from dropdown</t>
      </is>
    </oc>
    <nc r="B74" t="inlineStr">
      <is>
        <t>Yes</t>
      </is>
    </nc>
  </rcc>
  <rcc rId="74" sId="2">
    <oc r="B80" t="inlineStr">
      <is>
        <t>Choose from dropdown</t>
      </is>
    </oc>
    <nc r="B80" t="inlineStr">
      <is>
        <t>Yes</t>
      </is>
    </nc>
  </rcc>
  <rcc rId="75" sId="3">
    <oc r="A30">
      <f>'Needs Assessment'!B71</f>
    </oc>
    <nc r="A30" t="inlineStr">
      <is>
        <t>No</t>
      </is>
    </nc>
  </rcc>
  <rcc rId="76" sId="3">
    <oc r="A31">
      <f>'Needs Assessment'!B27</f>
    </oc>
    <nc r="A31" t="inlineStr">
      <is>
        <t>No</t>
      </is>
    </nc>
  </rcc>
  <rcc rId="77" sId="3">
    <oc r="A22">
      <f>'Needs Assessment'!B16</f>
    </oc>
    <nc r="A22" t="inlineStr">
      <is>
        <t>No</t>
      </is>
    </nc>
  </rcc>
</revisions>
</file>

<file path=xl/revisions/revisionLog3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5D590CFF-4C6B-4562-A2AF-CA3B847D5BD8}" action="add"/>
</revisions>
</file>

<file path=xl/revisions/userNames.xml><?xml version="1.0" encoding="utf-8"?>
<users xmlns="http://schemas.openxmlformats.org/spreadsheetml/2006/main" xmlns:r="http://schemas.openxmlformats.org/officeDocument/2006/relationships" xmlns:mc="http://schemas.openxmlformats.org/markup-compatibility/2006" xmlns:x14ac="http://schemas.microsoft.com/office/spreadsheetml/2009/9/ac" mc:Ignorable="x14ac" count="1">
  <userInfo guid="{3C3AD457-BF17-4AB5-8C22-FADA7E055AFD}" name="Jimmie Needles" id="-561749170" dateTime="2020-04-08T15:48:38"/>
</user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 Id="rId4"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923"/>
  <sheetViews>
    <sheetView topLeftCell="A3" zoomScale="112" zoomScaleNormal="112" workbookViewId="0">
      <selection activeCell="A16" sqref="A16"/>
    </sheetView>
  </sheetViews>
  <sheetFormatPr defaultColWidth="14.44140625" defaultRowHeight="15" customHeight="1"/>
  <cols>
    <col min="1" max="1" width="73" customWidth="1"/>
    <col min="2" max="2" width="64.5546875" customWidth="1"/>
    <col min="3" max="3" width="57.33203125" customWidth="1"/>
  </cols>
  <sheetData>
    <row r="1" spans="1:3" ht="35.25" customHeight="1">
      <c r="A1" s="98" t="s">
        <v>0</v>
      </c>
      <c r="B1" s="99"/>
      <c r="C1" s="99"/>
    </row>
    <row r="2" spans="1:3" ht="119.25" customHeight="1">
      <c r="A2" s="100" t="s">
        <v>194</v>
      </c>
      <c r="B2" s="101"/>
      <c r="C2" s="101"/>
    </row>
    <row r="3" spans="1:3" ht="24" customHeight="1">
      <c r="A3" s="98" t="s">
        <v>3</v>
      </c>
      <c r="B3" s="99"/>
      <c r="C3" s="99"/>
    </row>
    <row r="4" spans="1:3" ht="29.25" customHeight="1">
      <c r="A4" s="6" t="s">
        <v>4</v>
      </c>
      <c r="B4" s="10" t="s">
        <v>8</v>
      </c>
      <c r="C4" s="11" t="s">
        <v>18</v>
      </c>
    </row>
    <row r="5" spans="1:3" ht="14.4">
      <c r="A5" s="13" t="s">
        <v>22</v>
      </c>
    </row>
    <row r="6" spans="1:3" ht="12.75" customHeight="1">
      <c r="A6" s="13" t="s">
        <v>23</v>
      </c>
    </row>
    <row r="7" spans="1:3" ht="12.75" customHeight="1">
      <c r="A7" s="15" t="s">
        <v>24</v>
      </c>
      <c r="C7" s="16"/>
    </row>
    <row r="8" spans="1:3" ht="14.25" customHeight="1">
      <c r="A8" s="13" t="s">
        <v>26</v>
      </c>
    </row>
    <row r="9" spans="1:3" ht="14.25" customHeight="1">
      <c r="A9" s="13" t="s">
        <v>27</v>
      </c>
    </row>
    <row r="10" spans="1:3" ht="14.25" customHeight="1">
      <c r="A10" s="13" t="s">
        <v>28</v>
      </c>
    </row>
    <row r="11" spans="1:3" ht="14.25" customHeight="1">
      <c r="A11" s="13" t="s">
        <v>29</v>
      </c>
    </row>
    <row r="12" spans="1:3" ht="14.25" customHeight="1">
      <c r="A12" s="13" t="s">
        <v>30</v>
      </c>
    </row>
    <row r="13" spans="1:3" ht="14.25" customHeight="1">
      <c r="A13" s="17" t="s">
        <v>31</v>
      </c>
    </row>
    <row r="14" spans="1:3" ht="14.25" customHeight="1">
      <c r="A14" s="17" t="s">
        <v>35</v>
      </c>
    </row>
    <row r="15" spans="1:3" ht="14.25" customHeight="1">
      <c r="A15" s="13" t="s">
        <v>36</v>
      </c>
    </row>
    <row r="16" spans="1:3" ht="14.25" customHeight="1">
      <c r="A16" s="13" t="s">
        <v>37</v>
      </c>
    </row>
    <row r="17" spans="1:2" ht="14.25" customHeight="1">
      <c r="A17" s="13" t="s">
        <v>38</v>
      </c>
    </row>
    <row r="18" spans="1:2" ht="12.75" customHeight="1">
      <c r="A18" s="13" t="s">
        <v>195</v>
      </c>
    </row>
    <row r="19" spans="1:2" ht="14.4">
      <c r="A19" s="13" t="s">
        <v>196</v>
      </c>
    </row>
    <row r="20" spans="1:2" ht="12.75" customHeight="1">
      <c r="A20" s="13" t="s">
        <v>197</v>
      </c>
      <c r="B20" s="18"/>
    </row>
    <row r="21" spans="1:2" ht="12.75" customHeight="1">
      <c r="A21" s="13" t="s">
        <v>40</v>
      </c>
      <c r="B21" s="19"/>
    </row>
    <row r="22" spans="1:2" ht="12.75" customHeight="1">
      <c r="A22" s="13" t="s">
        <v>42</v>
      </c>
      <c r="B22" s="19"/>
    </row>
    <row r="23" spans="1:2" ht="12.75" customHeight="1">
      <c r="A23" s="15" t="s">
        <v>221</v>
      </c>
      <c r="B23" s="18"/>
    </row>
    <row r="24" spans="1:2" ht="12.75" customHeight="1">
      <c r="A24" s="20"/>
      <c r="B24" s="18"/>
    </row>
    <row r="26" spans="1:2" ht="15.75" customHeight="1"/>
    <row r="27" spans="1:2" ht="15.75" customHeight="1"/>
    <row r="28" spans="1:2" ht="15.75" customHeight="1"/>
    <row r="29" spans="1:2" ht="15.75" customHeight="1"/>
    <row r="30" spans="1:2" ht="15.75" customHeight="1"/>
    <row r="31" spans="1:2" ht="15.75" customHeight="1"/>
    <row r="32" spans="1: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sheetData>
  <customSheetViews>
    <customSheetView guid="{5D590CFF-4C6B-4562-A2AF-CA3B847D5BD8}" scale="112" topLeftCell="A3">
      <selection activeCell="A16" sqref="A16"/>
      <pageMargins left="0.7" right="0.7" top="0.75" bottom="0.75" header="0" footer="0"/>
      <pageSetup orientation="portrait"/>
    </customSheetView>
    <customSheetView guid="{698B578F-6757-4E06-A412-C144C45AD2F1}" scale="112" topLeftCell="A3">
      <selection activeCell="A16" sqref="A16"/>
      <pageMargins left="0.7" right="0.7" top="0.75" bottom="0.75" header="0" footer="0"/>
      <pageSetup orientation="portrait"/>
    </customSheetView>
    <customSheetView guid="{D6265871-714F-468B-8902-859C1128B862}" scale="70">
      <selection activeCell="C17" sqref="C17:C25"/>
      <pageMargins left="0.7" right="0.7" top="0.75" bottom="0.75" header="0" footer="0"/>
      <pageSetup orientation="portrait"/>
    </customSheetView>
  </customSheetViews>
  <mergeCells count="3">
    <mergeCell ref="A1:C1"/>
    <mergeCell ref="A3:C3"/>
    <mergeCell ref="A2:C2"/>
  </mergeCells>
  <pageMargins left="0.7" right="0.7" top="0.75" bottom="0.75" header="0" footer="0"/>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1001"/>
  <sheetViews>
    <sheetView topLeftCell="A76" workbookViewId="0">
      <selection activeCell="B80" sqref="B80"/>
    </sheetView>
  </sheetViews>
  <sheetFormatPr defaultColWidth="14.44140625" defaultRowHeight="15" customHeight="1"/>
  <cols>
    <col min="1" max="1" width="87.88671875" customWidth="1"/>
    <col min="2" max="2" width="37.44140625" customWidth="1"/>
    <col min="3" max="3" width="45.6640625" customWidth="1"/>
    <col min="4" max="4" width="56.109375" customWidth="1"/>
  </cols>
  <sheetData>
    <row r="1" spans="1:4" ht="17.399999999999999">
      <c r="A1" s="98" t="s">
        <v>1</v>
      </c>
      <c r="B1" s="99"/>
      <c r="C1" s="99"/>
      <c r="D1" s="2"/>
    </row>
    <row r="2" spans="1:4" ht="30" customHeight="1">
      <c r="A2" s="105" t="s">
        <v>5</v>
      </c>
      <c r="B2" s="105"/>
      <c r="C2" s="105"/>
      <c r="D2" s="106"/>
    </row>
    <row r="3" spans="1:4" ht="25.5" customHeight="1">
      <c r="A3" s="7" t="s">
        <v>7</v>
      </c>
      <c r="B3" s="9" t="s">
        <v>9</v>
      </c>
      <c r="C3" s="9" t="s">
        <v>10</v>
      </c>
      <c r="D3" s="9" t="s">
        <v>12</v>
      </c>
    </row>
    <row r="4" spans="1:4" ht="22.5" customHeight="1">
      <c r="A4" s="102" t="s">
        <v>13</v>
      </c>
      <c r="B4" s="103"/>
      <c r="C4" s="103"/>
      <c r="D4" s="104"/>
    </row>
    <row r="5" spans="1:4" ht="17.25" customHeight="1">
      <c r="A5" s="12" t="s">
        <v>21</v>
      </c>
      <c r="B5" s="14" t="s">
        <v>246</v>
      </c>
      <c r="C5" s="31"/>
      <c r="D5" s="32" t="str">
        <f>HYPERLINK("https://quickbooks.intuit.com/tutorials/lessons/estimates/","When to use Estimates")</f>
        <v>When to use Estimates</v>
      </c>
    </row>
    <row r="6" spans="1:4" ht="17.25" customHeight="1">
      <c r="A6" s="12" t="s">
        <v>41</v>
      </c>
      <c r="B6" s="14" t="s">
        <v>193</v>
      </c>
      <c r="C6" s="31"/>
      <c r="D6" s="32" t="str">
        <f>HYPERLINK("https://community.intuit.com/articles/1763115-easy-invoicing-in-quickbooks-self-employed","Simple invoicing in QuickBooks Self-Employed")</f>
        <v>Simple invoicing in QuickBooks Self-Employed</v>
      </c>
    </row>
    <row r="7" spans="1:4" ht="17.25" customHeight="1">
      <c r="A7" s="12" t="s">
        <v>43</v>
      </c>
      <c r="B7" s="14" t="s">
        <v>246</v>
      </c>
      <c r="C7" s="31"/>
      <c r="D7" s="32" t="str">
        <f>HYPERLINK("https://quickbooks.intuit.com/tutorials/lessons/invoicing/","When to use Invoices")</f>
        <v>When to use Invoices</v>
      </c>
    </row>
    <row r="8" spans="1:4" ht="17.25" customHeight="1">
      <c r="A8" s="12" t="s">
        <v>45</v>
      </c>
      <c r="B8" s="14" t="s">
        <v>246</v>
      </c>
      <c r="C8" s="31"/>
      <c r="D8" s="32" t="str">
        <f>HYPERLINK("https://quickbooks.intuit.com/tutorials/lessons/sales-receipts/","When to use Sales Receipts")</f>
        <v>When to use Sales Receipts</v>
      </c>
    </row>
    <row r="9" spans="1:4" ht="17.25" customHeight="1">
      <c r="A9" s="12" t="s">
        <v>46</v>
      </c>
      <c r="B9" s="14" t="s">
        <v>246</v>
      </c>
      <c r="C9" s="31"/>
      <c r="D9" s="32" t="str">
        <f>HYPERLINK("https://quickbooks.intuit.com/learn-support/en-us/accounts-receivable/create-and-manage-statements/01/186219","When to use Statements")</f>
        <v>When to use Statements</v>
      </c>
    </row>
    <row r="10" spans="1:4" ht="17.25" customHeight="1">
      <c r="A10" s="12" t="s">
        <v>47</v>
      </c>
      <c r="B10" s="14" t="s">
        <v>193</v>
      </c>
      <c r="C10" s="31"/>
      <c r="D10" s="32" t="str">
        <f>HYPERLINK("https://quickbooks.intuit.com/learn-support/en-us/sales-taxes/set-up-and-use-automated-sales-tax/01/185739","Sales Tax in QuickBooks Online")</f>
        <v>Sales Tax in QuickBooks Online</v>
      </c>
    </row>
    <row r="11" spans="1:4" ht="17.25" customHeight="1">
      <c r="A11" s="12" t="s">
        <v>50</v>
      </c>
      <c r="B11" s="14" t="s">
        <v>193</v>
      </c>
      <c r="C11" s="5"/>
      <c r="D11" s="32" t="str">
        <f>HYPERLINK("https://quickbooks.intuit.com/learn-support/en-us/manage-lists/set-pricing-rules/01/185449","When to use Price Rules")</f>
        <v>When to use Price Rules</v>
      </c>
    </row>
    <row r="12" spans="1:4" ht="17.25" customHeight="1">
      <c r="A12" s="23" t="s">
        <v>198</v>
      </c>
      <c r="B12" s="14" t="s">
        <v>246</v>
      </c>
      <c r="C12" s="5"/>
      <c r="D12" s="32" t="str">
        <f>HYPERLINK("https://quickbooks.intuit.com/learn-support/en-us/manage-invoices/set-up-and-send-progress-invoices-in-quickbooks-online/00/186149","When to use Progress Invoicing")</f>
        <v>When to use Progress Invoicing</v>
      </c>
    </row>
    <row r="13" spans="1:4" ht="17.25" customHeight="1">
      <c r="A13" s="12" t="s">
        <v>51</v>
      </c>
      <c r="B13" s="14" t="s">
        <v>193</v>
      </c>
      <c r="C13" s="5"/>
      <c r="D13" s="32" t="str">
        <f>HYPERLINK("https://quickbooks.intuit.com/learn-support/en-us/multi-currency/about-multi-currency/01/185951","Understanding Multicurrency")</f>
        <v>Understanding Multicurrency</v>
      </c>
    </row>
    <row r="14" spans="1:4" ht="16.5" customHeight="1">
      <c r="A14" s="33"/>
      <c r="B14" s="14"/>
      <c r="C14" s="5"/>
      <c r="D14" s="5"/>
    </row>
    <row r="15" spans="1:4" ht="23.25" customHeight="1">
      <c r="A15" s="102" t="s">
        <v>52</v>
      </c>
      <c r="B15" s="103"/>
      <c r="C15" s="103"/>
      <c r="D15" s="104"/>
    </row>
    <row r="16" spans="1:4" ht="17.25" customHeight="1">
      <c r="A16" s="12" t="s">
        <v>54</v>
      </c>
      <c r="B16" s="14" t="s">
        <v>246</v>
      </c>
      <c r="C16" s="31"/>
      <c r="D16" s="32" t="str">
        <f>HYPERLINK("https://quickbooks.intuit.com/learn-support/en-us/accounts-payable/what-is-the-difference-between-bills-checks-and-expenses/00/186375","When to use bills, checks, and expenses")</f>
        <v>When to use bills, checks, and expenses</v>
      </c>
    </row>
    <row r="17" spans="1:4" ht="17.25" customHeight="1">
      <c r="A17" s="12" t="s">
        <v>56</v>
      </c>
      <c r="B17" s="14" t="s">
        <v>193</v>
      </c>
      <c r="C17" s="31"/>
      <c r="D17" s="32" t="str">
        <f>HYPERLINK("https://apps.intuit.com/app/apps/search?searchTerm=accounts%20payable%20approvals","www.apps.com")</f>
        <v>www.apps.com</v>
      </c>
    </row>
    <row r="18" spans="1:4" ht="17.25" customHeight="1">
      <c r="A18" s="12" t="s">
        <v>57</v>
      </c>
      <c r="B18" s="14" t="s">
        <v>246</v>
      </c>
      <c r="C18" s="31"/>
      <c r="D18" s="32" t="str">
        <f>HYPERLINK("https://quickbooks.intuit.com/learn-support/en-us/write-checks/how-to-write-checks/00/192601","How to write a check")</f>
        <v>How to write a check</v>
      </c>
    </row>
    <row r="19" spans="1:4" ht="17.25" customHeight="1">
      <c r="A19" s="23" t="s">
        <v>199</v>
      </c>
      <c r="B19" s="14" t="s">
        <v>246</v>
      </c>
      <c r="C19" s="31"/>
      <c r="D19" s="32" t="str">
        <f>HYPERLINK("https://quickbooks.intuit.com/ca/tutorials/expenses/","Record an expense")</f>
        <v>Record an expense</v>
      </c>
    </row>
    <row r="20" spans="1:4" ht="17.25" customHeight="1">
      <c r="A20" s="23" t="s">
        <v>200</v>
      </c>
      <c r="B20" s="14" t="s">
        <v>193</v>
      </c>
      <c r="C20" s="31"/>
      <c r="D20" s="32" t="str">
        <f>HYPERLINK("https://quickbooks.intuit.com/bill-pay/","QuickBooks Bill Pay ")</f>
        <v xml:space="preserve">QuickBooks Bill Pay </v>
      </c>
    </row>
    <row r="21" spans="1:4" ht="17.25" customHeight="1">
      <c r="A21" s="12" t="s">
        <v>60</v>
      </c>
      <c r="B21" s="14" t="s">
        <v>193</v>
      </c>
      <c r="C21" s="31"/>
      <c r="D21" s="32" t="str">
        <f>HYPERLINK("https://quickbooks.intuit.com/learn-support/en-us/bank-loans/record-a-loan-and-its-payment/00/185734","How to record a loan and its payment")</f>
        <v>How to record a loan and its payment</v>
      </c>
    </row>
    <row r="22" spans="1:4" ht="17.25" customHeight="1">
      <c r="A22" s="12" t="s">
        <v>51</v>
      </c>
      <c r="B22" s="14" t="s">
        <v>193</v>
      </c>
      <c r="C22" s="31"/>
      <c r="D22" s="32" t="str">
        <f>HYPERLINK("https://quickbooks.intuit.com/learn-support/en-us/multi-currency/about-multi-currency/00/185951","About multicurrency in QuickBooks")</f>
        <v>About multicurrency in QuickBooks</v>
      </c>
    </row>
    <row r="23" spans="1:4" ht="17.25" customHeight="1">
      <c r="A23" s="23" t="s">
        <v>201</v>
      </c>
      <c r="B23" s="14" t="s">
        <v>193</v>
      </c>
      <c r="C23" s="31"/>
      <c r="D23" s="32" t="str">
        <f>HYPERLINK("https://quickbooks.intuit.com/au/resources/small-business-finance/separating-personal-from-business-finance/","Separating personal from business finance")</f>
        <v>Separating personal from business finance</v>
      </c>
    </row>
    <row r="24" spans="1:4" ht="17.25" customHeight="1">
      <c r="A24" s="23" t="s">
        <v>202</v>
      </c>
      <c r="B24" s="14" t="s">
        <v>193</v>
      </c>
      <c r="C24" s="31"/>
      <c r="D24" s="32" t="str">
        <f>HYPERLINK("https://quickbooks.intuit.com/learn-support/en-us/cash-drawers/set-up-petty-cash/00/186400","Set up and track Petty Cash")</f>
        <v>Set up and track Petty Cash</v>
      </c>
    </row>
    <row r="25" spans="1:4" ht="17.25" customHeight="1">
      <c r="A25" s="23" t="s">
        <v>92</v>
      </c>
      <c r="B25" s="14" t="s">
        <v>193</v>
      </c>
      <c r="C25" s="31"/>
      <c r="D25" s="32" t="str">
        <f>HYPERLINK("https://quickbooks.intuit.com/learn-support/en-us/purchase-orders/how-to-use-purchase-order/00/185595","How to use a Purchase Order")</f>
        <v>How to use a Purchase Order</v>
      </c>
    </row>
    <row r="26" spans="1:4" ht="17.25" customHeight="1">
      <c r="A26" s="23" t="s">
        <v>203</v>
      </c>
      <c r="B26" s="14" t="s">
        <v>246</v>
      </c>
      <c r="C26" s="31"/>
      <c r="D26" s="32" t="str">
        <f>HYPERLINK("https://quickbooks.intuit.com/learn-support/getting-started-with-quickbooks/how-to-add-independent-contractors-and-track-them-for-1099s-in/ta-p/171716","How to track 1099 Contractors")</f>
        <v>How to track 1099 Contractors</v>
      </c>
    </row>
    <row r="27" spans="1:4" ht="17.25" customHeight="1">
      <c r="A27" s="23" t="s">
        <v>204</v>
      </c>
      <c r="B27" s="14" t="s">
        <v>246</v>
      </c>
      <c r="C27" s="31"/>
      <c r="D27" s="32" t="str">
        <f>HYPERLINK("https://quickbooks.intuit.com/learn-support/en-us/chart-of-accounts/enter-billable-expenses/00/186111","How to enter billable expenses")</f>
        <v>How to enter billable expenses</v>
      </c>
    </row>
    <row r="28" spans="1:4" ht="16.5" customHeight="1">
      <c r="A28" s="33"/>
      <c r="B28" s="14"/>
      <c r="C28" s="5"/>
      <c r="D28" s="5"/>
    </row>
    <row r="29" spans="1:4" ht="22.5" customHeight="1">
      <c r="A29" s="102" t="s">
        <v>74</v>
      </c>
      <c r="B29" s="103"/>
      <c r="C29" s="103"/>
      <c r="D29" s="104"/>
    </row>
    <row r="30" spans="1:4" ht="17.25" customHeight="1">
      <c r="A30" s="23" t="s">
        <v>205</v>
      </c>
      <c r="B30" s="14" t="s">
        <v>193</v>
      </c>
      <c r="C30" s="31"/>
      <c r="D30" s="32" t="str">
        <f>HYPERLINK("https://community.intuit.com/articles/1763351-learn-about-and-get-workers-compensation-insurance","Learn about workers' comp insurance")</f>
        <v>Learn about workers' comp insurance</v>
      </c>
    </row>
    <row r="31" spans="1:4" ht="17.25" customHeight="1">
      <c r="A31" s="23" t="s">
        <v>206</v>
      </c>
      <c r="B31" s="14" t="s">
        <v>193</v>
      </c>
      <c r="C31" s="31"/>
      <c r="D31" s="31"/>
    </row>
    <row r="32" spans="1:4" ht="17.25" customHeight="1">
      <c r="A32" s="23" t="s">
        <v>207</v>
      </c>
      <c r="B32" s="14" t="s">
        <v>193</v>
      </c>
      <c r="C32" s="31"/>
      <c r="D32" s="31"/>
    </row>
    <row r="33" spans="1:4" ht="17.25" customHeight="1">
      <c r="A33" s="23" t="s">
        <v>208</v>
      </c>
      <c r="B33" s="14" t="s">
        <v>193</v>
      </c>
      <c r="C33" s="31"/>
      <c r="D33" s="32" t="str">
        <f>HYPERLINK("https://community.intuit.com/articles/1430006-add-vacation-or-sick-leave-policies","Add vacation or sick leave policies ")</f>
        <v xml:space="preserve">Add vacation or sick leave policies </v>
      </c>
    </row>
    <row r="34" spans="1:4" ht="17.25" customHeight="1">
      <c r="A34" s="23" t="s">
        <v>209</v>
      </c>
      <c r="B34" s="14" t="s">
        <v>193</v>
      </c>
      <c r="C34" s="31"/>
      <c r="D34" s="32" t="str">
        <f>HYPERLINK("https://community.intuit.com/articles/1431664-set-up-retirement-deductions-and-contributions","Set up retirement deductions and contributions")</f>
        <v>Set up retirement deductions and contributions</v>
      </c>
    </row>
    <row r="35" spans="1:4" ht="17.25" customHeight="1">
      <c r="A35" s="23" t="s">
        <v>210</v>
      </c>
      <c r="B35" s="14" t="s">
        <v>246</v>
      </c>
      <c r="C35" s="31"/>
      <c r="D35" s="32" t="str">
        <f>HYPERLINK("https://quickbooks.intuit.com/learn-support/en-us/manage-timesheets/how-to-turn-on-and-set-up-time-tracking/00/186172","How to turn on and set up time tracking")</f>
        <v>How to turn on and set up time tracking</v>
      </c>
    </row>
    <row r="36" spans="1:4" ht="16.5" customHeight="1">
      <c r="A36" s="33"/>
      <c r="B36" s="14"/>
      <c r="C36" s="5"/>
      <c r="D36" s="5"/>
    </row>
    <row r="37" spans="1:4" ht="26.25" customHeight="1">
      <c r="A37" s="102" t="s">
        <v>211</v>
      </c>
      <c r="B37" s="103"/>
      <c r="C37" s="103"/>
      <c r="D37" s="104"/>
    </row>
    <row r="38" spans="1:4" ht="17.25" customHeight="1">
      <c r="A38" s="23" t="s">
        <v>212</v>
      </c>
      <c r="B38" s="22" t="s">
        <v>246</v>
      </c>
      <c r="C38" s="31"/>
      <c r="D38" s="32" t="str">
        <f>HYPERLINK("https://quickbooks.intuit.com/r/taxes/pay-quarterly-taxes/","Quarterly Estimated Taxes Explained")</f>
        <v>Quarterly Estimated Taxes Explained</v>
      </c>
    </row>
    <row r="39" spans="1:4" ht="17.25" customHeight="1">
      <c r="A39" s="23" t="s">
        <v>48</v>
      </c>
      <c r="B39" s="22" t="s">
        <v>247</v>
      </c>
      <c r="C39" s="31"/>
      <c r="D39" s="34" t="str">
        <f>HYPERLINK("https://quickbooks.intuit.com/r/driver/what-is-mileage-tracking/","What Is Mileage Tracking?")</f>
        <v>What Is Mileage Tracking?</v>
      </c>
    </row>
    <row r="40" spans="1:4" ht="16.5" customHeight="1">
      <c r="A40" s="33"/>
      <c r="B40" s="14"/>
      <c r="C40" s="5"/>
      <c r="D40" s="5"/>
    </row>
    <row r="41" spans="1:4" ht="26.25" customHeight="1">
      <c r="A41" s="102" t="s">
        <v>85</v>
      </c>
      <c r="B41" s="103"/>
      <c r="C41" s="103"/>
      <c r="D41" s="104"/>
    </row>
    <row r="42" spans="1:4" ht="17.25" customHeight="1">
      <c r="A42" s="23" t="s">
        <v>214</v>
      </c>
      <c r="B42" s="22" t="s">
        <v>193</v>
      </c>
      <c r="C42" s="31"/>
      <c r="D42" s="32" t="str">
        <f>HYPERLINK("https://quickbooks.intuit.com/learn-support/en-us/manage-inventory/what-is-fifo-and-how-is-it-used-for-inventory-cost-accounting/00/186009","What is FIFO and how is it used")</f>
        <v>What is FIFO and how is it used</v>
      </c>
    </row>
    <row r="43" spans="1:4" ht="17.25" customHeight="1">
      <c r="A43" s="23" t="s">
        <v>213</v>
      </c>
      <c r="B43" s="22" t="s">
        <v>193</v>
      </c>
      <c r="C43" s="31"/>
      <c r="D43" s="32" t="str">
        <f>HYPERLINK("https://quickbooks.intuit.com/in/resources/accountants-and-bookkeepers-accountants-and-bookkeepers/inventory-valuation-methods/","Inventory Valuation Method Comparison")</f>
        <v>Inventory Valuation Method Comparison</v>
      </c>
    </row>
    <row r="44" spans="1:4" ht="16.5" customHeight="1">
      <c r="A44" s="33"/>
      <c r="B44" s="14"/>
      <c r="C44" s="5"/>
      <c r="D44" s="5"/>
    </row>
    <row r="45" spans="1:4" ht="25.5" customHeight="1">
      <c r="A45" s="102" t="s">
        <v>215</v>
      </c>
      <c r="B45" s="103"/>
      <c r="C45" s="103"/>
      <c r="D45" s="104"/>
    </row>
    <row r="46" spans="1:4" ht="17.25" customHeight="1">
      <c r="A46" s="23" t="s">
        <v>216</v>
      </c>
      <c r="B46" s="14" t="s">
        <v>193</v>
      </c>
      <c r="C46" s="12"/>
      <c r="D46" s="32" t="str">
        <f>HYPERLINK("https://quickbooks.intuit.com/learn-support/en-us/manage-fixed-assets/record-and-depreciate-assets/00/186373","Managing assets in QuickBooks")</f>
        <v>Managing assets in QuickBooks</v>
      </c>
    </row>
    <row r="47" spans="1:4" ht="17.25" customHeight="1">
      <c r="A47" s="23" t="s">
        <v>217</v>
      </c>
      <c r="B47" s="14" t="s">
        <v>246</v>
      </c>
      <c r="C47" s="31"/>
      <c r="D47" s="32" t="str">
        <f>HYPERLINK("https://quickbooks.intuit.com/learn-support/en-us/manage-timesheets/how-to-turn-on-and-set-up-time-tracking/00/186172","How to turn on and set up time tracking")</f>
        <v>How to turn on and set up time tracking</v>
      </c>
    </row>
    <row r="48" spans="1:4" ht="17.25" customHeight="1">
      <c r="A48" s="23" t="s">
        <v>218</v>
      </c>
      <c r="B48" s="12" t="s">
        <v>193</v>
      </c>
      <c r="C48" s="12"/>
      <c r="D48" s="32" t="str">
        <f>HYPERLINK("https://apps.intuit.com/app/apps/search?searchTerm=crm","CRM apps on apps.com")</f>
        <v>CRM apps on apps.com</v>
      </c>
    </row>
    <row r="49" spans="1:4" ht="17.25" customHeight="1">
      <c r="A49" s="23" t="s">
        <v>222</v>
      </c>
      <c r="B49" s="12" t="s">
        <v>193</v>
      </c>
      <c r="C49" s="12"/>
      <c r="D49" s="32" t="str">
        <f>HYPERLINK("https://quickbooks.intuit.com/ca/resources/bookkeeping/ecommerce-bookkeeping/","All you need to know about eCommerce Bookkeeping")</f>
        <v>All you need to know about eCommerce Bookkeeping</v>
      </c>
    </row>
    <row r="50" spans="1:4" ht="17.25" customHeight="1">
      <c r="A50" s="12" t="s">
        <v>100</v>
      </c>
      <c r="B50" s="12" t="s">
        <v>193</v>
      </c>
      <c r="C50" s="12"/>
      <c r="D50" s="32" t="str">
        <f>HYPERLINK("https://apps.intuit.com/app/apps/search?searchTerm=EDI","Apps to manage EDI ")</f>
        <v xml:space="preserve">Apps to manage EDI </v>
      </c>
    </row>
    <row r="51" spans="1:4" ht="17.25" customHeight="1">
      <c r="A51" s="23" t="s">
        <v>219</v>
      </c>
      <c r="B51" s="12" t="s">
        <v>193</v>
      </c>
      <c r="C51" s="12"/>
      <c r="D51" s="32" t="str">
        <f>HYPERLINK("https://apps.intuit.com/app/apps/search?searchTerm=field%20service","Apps to manage fiedl service")</f>
        <v>Apps to manage fiedl service</v>
      </c>
    </row>
    <row r="52" spans="1:4" ht="17.25" customHeight="1">
      <c r="A52" s="23" t="s">
        <v>220</v>
      </c>
      <c r="B52" s="12" t="s">
        <v>193</v>
      </c>
      <c r="C52" s="12"/>
      <c r="D52" s="32" t="str">
        <f>HYPERLINK("https://quickbooks.intuit.com/blog/whats-new/improving-your-efficiency-introducing-quickbooks-bundles-for-easy-grouping-of-items/","Bundles in QuickBooks")</f>
        <v>Bundles in QuickBooks</v>
      </c>
    </row>
    <row r="53" spans="1:4" ht="17.25" customHeight="1">
      <c r="A53" s="23" t="s">
        <v>223</v>
      </c>
      <c r="B53" s="14" t="s">
        <v>193</v>
      </c>
      <c r="C53" s="31"/>
      <c r="D53" s="32" t="str">
        <f>HYPERLINK("https://apps.intuit.com/app/apps/search?searchTerm=logistics","Apps to manage 3PL logistics")</f>
        <v>Apps to manage 3PL logistics</v>
      </c>
    </row>
    <row r="54" spans="1:4" ht="17.25" customHeight="1">
      <c r="A54" s="12" t="s">
        <v>224</v>
      </c>
      <c r="B54" s="14" t="s">
        <v>193</v>
      </c>
      <c r="C54" s="31"/>
      <c r="D54" s="32" t="str">
        <f>HYPERLINK("https://apps.intuit.com/app/apps/search?searchTerm=manufacturing","Apps to manage manufacturing")</f>
        <v>Apps to manage manufacturing</v>
      </c>
    </row>
    <row r="55" spans="1:4" ht="17.25" customHeight="1">
      <c r="A55" s="12" t="s">
        <v>225</v>
      </c>
      <c r="B55" s="14" t="s">
        <v>193</v>
      </c>
      <c r="C55" s="31"/>
      <c r="D55" s="32" t="str">
        <f>HYPERLINK("https://apps.intuit.com/app/apps/search?searchTerm=point%20of%20sale","Apps to manage Point of Sale")</f>
        <v>Apps to manage Point of Sale</v>
      </c>
    </row>
    <row r="56" spans="1:4" ht="17.25" customHeight="1">
      <c r="A56" s="12" t="s">
        <v>119</v>
      </c>
      <c r="B56" s="14" t="s">
        <v>193</v>
      </c>
      <c r="C56" s="31"/>
      <c r="D56" s="32" t="str">
        <f>HYPERLINK("https://apps.intuit.com/app/apps/search?searchTerm=shipping","Apps to manage shipping")</f>
        <v>Apps to manage shipping</v>
      </c>
    </row>
    <row r="57" spans="1:4" ht="16.5" customHeight="1">
      <c r="A57" s="33"/>
      <c r="B57" s="14"/>
      <c r="C57" s="5"/>
      <c r="D57" s="31"/>
    </row>
    <row r="58" spans="1:4" ht="28.5" customHeight="1">
      <c r="A58" s="102" t="s">
        <v>131</v>
      </c>
      <c r="B58" s="103"/>
      <c r="C58" s="103"/>
      <c r="D58" s="104"/>
    </row>
    <row r="59" spans="1:4" ht="17.25" customHeight="1">
      <c r="A59" s="12" t="s">
        <v>132</v>
      </c>
      <c r="B59" s="14" t="s">
        <v>193</v>
      </c>
      <c r="C59" s="12"/>
      <c r="D59" s="32" t="str">
        <f>HYPERLINK("https://apps.intuit.com/app/apps/search?searchTerm=Accounts%20receivable","Apps to manage Accounts Receivable")</f>
        <v>Apps to manage Accounts Receivable</v>
      </c>
    </row>
    <row r="60" spans="1:4" ht="17.25" customHeight="1">
      <c r="A60" s="12" t="s">
        <v>134</v>
      </c>
      <c r="B60" s="14" t="s">
        <v>193</v>
      </c>
      <c r="C60" s="31"/>
      <c r="D60" s="32" t="str">
        <f>HYPERLINK("https://apps.intuit.com/app/apps/search?searchTerm=wholesale","Apps to manage Wholesale Distribution")</f>
        <v>Apps to manage Wholesale Distribution</v>
      </c>
    </row>
    <row r="61" spans="1:4" ht="17.25" customHeight="1">
      <c r="A61" s="12" t="s">
        <v>135</v>
      </c>
      <c r="B61" s="14" t="s">
        <v>193</v>
      </c>
      <c r="C61" s="31"/>
      <c r="D61" s="32" t="str">
        <f>HYPERLINK("https://apps.intuit.com/app/apps/search?searchTerm=document%20storage","Apps to manage Document Storage")</f>
        <v>Apps to manage Document Storage</v>
      </c>
    </row>
    <row r="62" spans="1:4" ht="17.25" customHeight="1">
      <c r="A62" s="12" t="s">
        <v>136</v>
      </c>
      <c r="B62" s="14" t="s">
        <v>193</v>
      </c>
      <c r="C62" s="31"/>
      <c r="D62" s="32" t="str">
        <f>HYPERLINK("https://apps.intuit.com/app/apps/search?searchTerm=document","Apps to manage Document Collection")</f>
        <v>Apps to manage Document Collection</v>
      </c>
    </row>
    <row r="63" spans="1:4" ht="17.25" customHeight="1">
      <c r="A63" s="12" t="s">
        <v>137</v>
      </c>
      <c r="B63" s="14" t="s">
        <v>193</v>
      </c>
      <c r="C63" s="31"/>
      <c r="D63" s="32" t="str">
        <f>HYPERLINK("https://apps.intuit.com/app/apps/search?searchTerm=bill%20pay","Apps to manage Bill Pay")</f>
        <v>Apps to manage Bill Pay</v>
      </c>
    </row>
    <row r="64" spans="1:4" ht="17.25" customHeight="1">
      <c r="A64" s="12" t="s">
        <v>140</v>
      </c>
      <c r="B64" s="14" t="s">
        <v>193</v>
      </c>
      <c r="C64" s="31"/>
      <c r="D64" s="32" t="str">
        <f>HYPERLINK("https://apps.intuit.com/app/apps/home?categoryId=Receive-Payments","Apps to manage Payment Processing")</f>
        <v>Apps to manage Payment Processing</v>
      </c>
    </row>
    <row r="65" spans="1:4" ht="17.25" customHeight="1">
      <c r="A65" s="12" t="s">
        <v>142</v>
      </c>
      <c r="B65" s="14" t="s">
        <v>193</v>
      </c>
      <c r="C65" s="31"/>
      <c r="D65" s="32" t="str">
        <f>HYPERLINK("https://apps.intuit.com/app/apps/search?searchTerm=time%20tracking%20gps","Apps to manage robust Time Tracking")</f>
        <v>Apps to manage robust Time Tracking</v>
      </c>
    </row>
    <row r="66" spans="1:4" ht="16.5" customHeight="1">
      <c r="A66" s="33"/>
      <c r="B66" s="14"/>
      <c r="C66" s="5"/>
      <c r="D66" s="5"/>
    </row>
    <row r="67" spans="1:4" ht="20.25" customHeight="1">
      <c r="A67" s="102" t="s">
        <v>144</v>
      </c>
      <c r="B67" s="103"/>
      <c r="C67" s="103"/>
      <c r="D67" s="104"/>
    </row>
    <row r="68" spans="1:4" ht="17.25" customHeight="1">
      <c r="A68" s="12" t="s">
        <v>145</v>
      </c>
      <c r="B68" s="14" t="s">
        <v>193</v>
      </c>
      <c r="C68" s="31"/>
      <c r="D68" s="32" t="str">
        <f>HYPERLINK("https://quickbooks.intuit.com/learn-support/en-us/budget-topics/how-to-create-edit-and-manage-budgets/00/186454","How to create, edit, and manage budgets")</f>
        <v>How to create, edit, and manage budgets</v>
      </c>
    </row>
    <row r="69" spans="1:4" ht="17.25" customHeight="1">
      <c r="A69" s="12" t="s">
        <v>150</v>
      </c>
      <c r="B69" s="14" t="s">
        <v>193</v>
      </c>
      <c r="C69" s="31"/>
      <c r="D69" s="32" t="str">
        <f>HYPERLINK("https://apps.intuit.com/app/apps/search?searchTerm=cash%20flow%20forecasting","Apps for Cash Flow Forecasting")</f>
        <v>Apps for Cash Flow Forecasting</v>
      </c>
    </row>
    <row r="70" spans="1:4" ht="17.25" customHeight="1">
      <c r="A70" s="23" t="s">
        <v>226</v>
      </c>
      <c r="B70" s="14" t="s">
        <v>193</v>
      </c>
      <c r="C70" s="31"/>
      <c r="D70" s="32" t="str">
        <f>HYPERLINK("https://apps.intuit.com/app/apps/search?searchTerm=reporting%20consolidation","Apps for Consolidated Reporting")</f>
        <v>Apps for Consolidated Reporting</v>
      </c>
    </row>
    <row r="71" spans="1:4" ht="17.25" customHeight="1">
      <c r="A71" s="23" t="s">
        <v>227</v>
      </c>
      <c r="B71" s="14" t="s">
        <v>246</v>
      </c>
      <c r="C71" s="33"/>
      <c r="D71" s="35" t="str">
        <f>HYPERLINK("https://quickbooks.intuit.com/learn-support/en-us/intuit-account-billing/set-up-and-use-the-projects-feature/00/186112","Set up and use Projects")</f>
        <v>Set up and use Projects</v>
      </c>
    </row>
    <row r="72" spans="1:4" ht="17.25" customHeight="1">
      <c r="A72" s="12" t="s">
        <v>173</v>
      </c>
      <c r="B72" s="14" t="s">
        <v>193</v>
      </c>
      <c r="C72" s="31"/>
      <c r="D72" s="32" t="str">
        <f>HYPERLINK("https://www.youtube.com/watch?v=hHzKrYiNKQ0","Managment Reports ")</f>
        <v xml:space="preserve">Managment Reports </v>
      </c>
    </row>
    <row r="73" spans="1:4" ht="17.25" customHeight="1">
      <c r="A73" s="23" t="s">
        <v>228</v>
      </c>
      <c r="B73" s="14" t="s">
        <v>193</v>
      </c>
      <c r="C73" s="31"/>
      <c r="D73" s="32" t="str">
        <f>HYPERLINK("https://quickbooks.intuit.com/au/resources/product-updates/using-classes-and-locations-in-quickbooks-online/","When to use Classes and Locations ")</f>
        <v xml:space="preserve">When to use Classes and Locations </v>
      </c>
    </row>
    <row r="74" spans="1:4" ht="17.25" customHeight="1">
      <c r="A74" s="23" t="s">
        <v>229</v>
      </c>
      <c r="B74" s="14" t="s">
        <v>246</v>
      </c>
      <c r="C74" s="31"/>
      <c r="D74" s="35" t="str">
        <f>HYPERLINK("https://quickbooks.intuit.com/learn-support/en-us/intuit-account-billing/set-up-and-use-the-projects-feature/00/186112","Set up and use Projects")</f>
        <v>Set up and use Projects</v>
      </c>
    </row>
    <row r="75" spans="1:4" ht="17.25" customHeight="1">
      <c r="A75" s="23" t="s">
        <v>230</v>
      </c>
      <c r="B75" s="14" t="s">
        <v>193</v>
      </c>
      <c r="C75" s="31"/>
      <c r="D75" s="32" t="str">
        <f>HYPERLINK("https://quickbooks.intuit.com/learn-support/en-us/your-books-or-my-company/learn-about-user-types-and-permissions-in-quickbooks-online/00/186238","Types of users")</f>
        <v>Types of users</v>
      </c>
    </row>
    <row r="76" spans="1:4" ht="17.25" customHeight="1">
      <c r="A76" s="23" t="s">
        <v>231</v>
      </c>
      <c r="B76" s="14" t="s">
        <v>193</v>
      </c>
      <c r="C76" s="31"/>
      <c r="D76" s="32" t="str">
        <f>HYPERLINK("https://quickbooks.intuit.com/au/resources/product-updates/using-classes-and-locations-in-quickbooks-online/","When to use Classes and Locations ")</f>
        <v xml:space="preserve">When to use Classes and Locations </v>
      </c>
    </row>
    <row r="77" spans="1:4" ht="17.25" customHeight="1">
      <c r="A77" s="12" t="s">
        <v>187</v>
      </c>
      <c r="B77" s="14" t="s">
        <v>193</v>
      </c>
      <c r="C77" s="31"/>
      <c r="D77" s="32" t="str">
        <f>HYPERLINK("https://quickbooks.intuit.com/ca/resources/finance-accounting/understanding-a-trial-balance/","What is a Trial Balance?")</f>
        <v>What is a Trial Balance?</v>
      </c>
    </row>
    <row r="78" spans="1:4" ht="16.5" customHeight="1">
      <c r="A78" s="33"/>
      <c r="B78" s="14"/>
      <c r="C78" s="5"/>
      <c r="D78" s="5"/>
    </row>
    <row r="79" spans="1:4" ht="15.75" customHeight="1">
      <c r="A79" s="102" t="s">
        <v>191</v>
      </c>
      <c r="B79" s="103"/>
      <c r="C79" s="103"/>
      <c r="D79" s="104"/>
    </row>
    <row r="80" spans="1:4" ht="17.25" customHeight="1">
      <c r="A80" s="23" t="s">
        <v>232</v>
      </c>
      <c r="B80" s="14" t="s">
        <v>246</v>
      </c>
      <c r="C80" s="31"/>
      <c r="D80" s="32" t="str">
        <f>HYPERLINK("https://quickbooks.intuit.com/move-from-desktop-to-online/","Convert from QuickBooks Desktop to Online")</f>
        <v>Convert from QuickBooks Desktop to Online</v>
      </c>
    </row>
    <row r="81" spans="1:4" ht="17.25" customHeight="1">
      <c r="A81" s="23" t="s">
        <v>233</v>
      </c>
      <c r="B81" s="97" t="s">
        <v>192</v>
      </c>
      <c r="C81" s="31"/>
      <c r="D81" s="34" t="str">
        <f>HYPERLINK("https://quickbooks.intuit.com/multiple-users/","Multiple Users in QuickBooks")</f>
        <v>Multiple Users in QuickBooks</v>
      </c>
    </row>
    <row r="82" spans="1:4" ht="15.75" customHeight="1">
      <c r="A82" s="21"/>
      <c r="B82" s="21"/>
      <c r="C82" s="30"/>
      <c r="D82" s="21"/>
    </row>
    <row r="83" spans="1:4" ht="15.75" customHeight="1">
      <c r="A83" s="21"/>
      <c r="B83" s="21"/>
      <c r="C83" s="30"/>
      <c r="D83" s="21"/>
    </row>
    <row r="84" spans="1:4" ht="15.75" customHeight="1">
      <c r="A84" s="21"/>
      <c r="B84" s="21"/>
      <c r="C84" s="30"/>
      <c r="D84" s="21"/>
    </row>
    <row r="85" spans="1:4" ht="15.75" customHeight="1">
      <c r="A85" s="21"/>
      <c r="B85" s="21"/>
      <c r="C85" s="30"/>
      <c r="D85" s="21"/>
    </row>
    <row r="86" spans="1:4" ht="15.75" customHeight="1">
      <c r="A86" s="21"/>
      <c r="B86" s="21"/>
      <c r="C86" s="30"/>
      <c r="D86" s="21"/>
    </row>
    <row r="87" spans="1:4" ht="15.75" customHeight="1">
      <c r="A87" s="21"/>
      <c r="B87" s="21"/>
      <c r="C87" s="30"/>
      <c r="D87" s="21"/>
    </row>
    <row r="88" spans="1:4" ht="15.75" customHeight="1">
      <c r="A88" s="21"/>
      <c r="B88" s="21"/>
      <c r="C88" s="30"/>
      <c r="D88" s="21"/>
    </row>
    <row r="89" spans="1:4" ht="15.75" customHeight="1">
      <c r="A89" s="21"/>
      <c r="B89" s="21"/>
      <c r="C89" s="30"/>
      <c r="D89" s="21"/>
    </row>
    <row r="90" spans="1:4" ht="15.75" customHeight="1">
      <c r="A90" s="21"/>
      <c r="B90" s="21"/>
      <c r="C90" s="30"/>
      <c r="D90" s="21"/>
    </row>
    <row r="91" spans="1:4" ht="15.75" customHeight="1">
      <c r="A91" s="21"/>
      <c r="B91" s="21"/>
      <c r="C91" s="30"/>
      <c r="D91" s="21"/>
    </row>
    <row r="92" spans="1:4" ht="15.75" customHeight="1">
      <c r="A92" s="21"/>
      <c r="B92" s="21"/>
      <c r="C92" s="30"/>
      <c r="D92" s="21"/>
    </row>
    <row r="93" spans="1:4" ht="15.75" customHeight="1">
      <c r="A93" s="21"/>
      <c r="B93" s="21"/>
      <c r="C93" s="30"/>
      <c r="D93" s="21"/>
    </row>
    <row r="94" spans="1:4" ht="15.75" customHeight="1">
      <c r="A94" s="21"/>
      <c r="B94" s="21"/>
      <c r="C94" s="30"/>
      <c r="D94" s="21"/>
    </row>
    <row r="95" spans="1:4" ht="15.75" customHeight="1">
      <c r="A95" s="21"/>
      <c r="B95" s="21"/>
      <c r="C95" s="30"/>
      <c r="D95" s="21"/>
    </row>
    <row r="96" spans="1:4" ht="15.75" customHeight="1">
      <c r="A96" s="21"/>
      <c r="B96" s="21"/>
      <c r="C96" s="30"/>
      <c r="D96" s="21"/>
    </row>
    <row r="97" spans="1:4" ht="15.75" customHeight="1">
      <c r="A97" s="21"/>
      <c r="B97" s="21"/>
      <c r="C97" s="30"/>
      <c r="D97" s="21"/>
    </row>
    <row r="98" spans="1:4" ht="15.75" customHeight="1">
      <c r="A98" s="21"/>
      <c r="B98" s="21"/>
      <c r="C98" s="30"/>
      <c r="D98" s="21"/>
    </row>
    <row r="99" spans="1:4" ht="15.75" customHeight="1">
      <c r="A99" s="21"/>
      <c r="B99" s="21"/>
      <c r="C99" s="30"/>
      <c r="D99" s="21"/>
    </row>
    <row r="100" spans="1:4" ht="15.75" customHeight="1">
      <c r="A100" s="21"/>
      <c r="B100" s="21"/>
      <c r="C100" s="30"/>
      <c r="D100" s="21"/>
    </row>
    <row r="101" spans="1:4" ht="15.75" customHeight="1">
      <c r="A101" s="21"/>
      <c r="B101" s="21"/>
      <c r="C101" s="30"/>
      <c r="D101" s="21"/>
    </row>
    <row r="102" spans="1:4" ht="15.75" customHeight="1">
      <c r="A102" s="21"/>
      <c r="B102" s="21"/>
      <c r="C102" s="30"/>
      <c r="D102" s="21"/>
    </row>
    <row r="103" spans="1:4" ht="15.75" customHeight="1">
      <c r="A103" s="21"/>
      <c r="B103" s="21"/>
      <c r="C103" s="30"/>
      <c r="D103" s="21"/>
    </row>
    <row r="104" spans="1:4" ht="15.75" customHeight="1">
      <c r="A104" s="21"/>
      <c r="B104" s="21"/>
      <c r="C104" s="30"/>
      <c r="D104" s="21"/>
    </row>
    <row r="105" spans="1:4" ht="15.75" customHeight="1">
      <c r="A105" s="21"/>
      <c r="B105" s="21"/>
      <c r="C105" s="30"/>
      <c r="D105" s="21"/>
    </row>
    <row r="106" spans="1:4" ht="15.75" customHeight="1">
      <c r="A106" s="21"/>
      <c r="B106" s="21"/>
      <c r="C106" s="30"/>
      <c r="D106" s="21"/>
    </row>
    <row r="107" spans="1:4" ht="15.75" customHeight="1">
      <c r="A107" s="21"/>
      <c r="B107" s="21"/>
      <c r="C107" s="30"/>
      <c r="D107" s="21"/>
    </row>
    <row r="108" spans="1:4" ht="15.75" customHeight="1">
      <c r="A108" s="21"/>
      <c r="B108" s="21"/>
      <c r="C108" s="30"/>
      <c r="D108" s="21"/>
    </row>
    <row r="109" spans="1:4" ht="15.75" customHeight="1">
      <c r="A109" s="21"/>
      <c r="B109" s="21"/>
      <c r="C109" s="30"/>
      <c r="D109" s="21"/>
    </row>
    <row r="110" spans="1:4" ht="15.75" customHeight="1">
      <c r="A110" s="21"/>
      <c r="B110" s="21"/>
      <c r="C110" s="30"/>
      <c r="D110" s="21"/>
    </row>
    <row r="111" spans="1:4" ht="15.75" customHeight="1">
      <c r="A111" s="21"/>
      <c r="B111" s="21"/>
      <c r="C111" s="30"/>
      <c r="D111" s="21"/>
    </row>
    <row r="112" spans="1:4" ht="15.75" customHeight="1">
      <c r="A112" s="21"/>
      <c r="B112" s="21"/>
      <c r="C112" s="30"/>
      <c r="D112" s="21"/>
    </row>
    <row r="113" spans="1:4" ht="15.75" customHeight="1">
      <c r="A113" s="21"/>
      <c r="B113" s="21"/>
      <c r="C113" s="30"/>
      <c r="D113" s="21"/>
    </row>
    <row r="114" spans="1:4" ht="15.75" customHeight="1">
      <c r="A114" s="21"/>
      <c r="B114" s="21"/>
      <c r="C114" s="30"/>
      <c r="D114" s="21"/>
    </row>
    <row r="115" spans="1:4" ht="15.75" customHeight="1">
      <c r="A115" s="21"/>
      <c r="B115" s="21"/>
      <c r="C115" s="30"/>
      <c r="D115" s="21"/>
    </row>
    <row r="116" spans="1:4" ht="15.75" customHeight="1">
      <c r="A116" s="21"/>
      <c r="B116" s="21"/>
      <c r="C116" s="30"/>
      <c r="D116" s="21"/>
    </row>
    <row r="117" spans="1:4" ht="15.75" customHeight="1">
      <c r="A117" s="21"/>
      <c r="B117" s="21"/>
      <c r="C117" s="30"/>
      <c r="D117" s="21"/>
    </row>
    <row r="118" spans="1:4" ht="15.75" customHeight="1">
      <c r="A118" s="21"/>
      <c r="B118" s="21"/>
      <c r="C118" s="30"/>
      <c r="D118" s="21"/>
    </row>
    <row r="119" spans="1:4" ht="15.75" customHeight="1">
      <c r="A119" s="21"/>
      <c r="B119" s="21"/>
      <c r="C119" s="30"/>
      <c r="D119" s="21"/>
    </row>
    <row r="120" spans="1:4" ht="15.75" customHeight="1">
      <c r="A120" s="21"/>
      <c r="B120" s="21"/>
      <c r="C120" s="30"/>
      <c r="D120" s="21"/>
    </row>
    <row r="121" spans="1:4" ht="15.75" customHeight="1">
      <c r="A121" s="21"/>
      <c r="B121" s="21"/>
      <c r="C121" s="30"/>
      <c r="D121" s="21"/>
    </row>
    <row r="122" spans="1:4" ht="15.75" customHeight="1">
      <c r="A122" s="21"/>
      <c r="B122" s="21"/>
      <c r="C122" s="30"/>
      <c r="D122" s="21"/>
    </row>
    <row r="123" spans="1:4" ht="15.75" customHeight="1">
      <c r="A123" s="21"/>
      <c r="B123" s="21"/>
      <c r="C123" s="30"/>
      <c r="D123" s="21"/>
    </row>
    <row r="124" spans="1:4" ht="15.75" customHeight="1">
      <c r="A124" s="21"/>
      <c r="B124" s="21"/>
      <c r="C124" s="30"/>
      <c r="D124" s="21"/>
    </row>
    <row r="125" spans="1:4" ht="15.75" customHeight="1">
      <c r="A125" s="21"/>
      <c r="B125" s="21"/>
      <c r="C125" s="30"/>
      <c r="D125" s="21"/>
    </row>
    <row r="126" spans="1:4" ht="15.75" customHeight="1">
      <c r="A126" s="21"/>
      <c r="B126" s="21"/>
      <c r="C126" s="30"/>
      <c r="D126" s="21"/>
    </row>
    <row r="127" spans="1:4" ht="15.75" customHeight="1">
      <c r="A127" s="21"/>
      <c r="B127" s="21"/>
      <c r="C127" s="30"/>
      <c r="D127" s="21"/>
    </row>
    <row r="128" spans="1:4" ht="15.75" customHeight="1">
      <c r="A128" s="21"/>
      <c r="B128" s="21"/>
      <c r="C128" s="30"/>
      <c r="D128" s="21"/>
    </row>
    <row r="129" spans="1:4" ht="15.75" customHeight="1">
      <c r="A129" s="21"/>
      <c r="B129" s="21"/>
      <c r="C129" s="30"/>
      <c r="D129" s="21"/>
    </row>
    <row r="130" spans="1:4" ht="15.75" customHeight="1">
      <c r="A130" s="21"/>
      <c r="B130" s="21"/>
      <c r="C130" s="30"/>
      <c r="D130" s="21"/>
    </row>
    <row r="131" spans="1:4" ht="15.75" customHeight="1">
      <c r="A131" s="21"/>
      <c r="B131" s="21"/>
      <c r="C131" s="30"/>
      <c r="D131" s="21"/>
    </row>
    <row r="132" spans="1:4" ht="15.75" customHeight="1">
      <c r="A132" s="21"/>
      <c r="B132" s="21"/>
      <c r="C132" s="30"/>
      <c r="D132" s="21"/>
    </row>
    <row r="133" spans="1:4" ht="15.75" customHeight="1">
      <c r="A133" s="21"/>
      <c r="B133" s="21"/>
      <c r="C133" s="30"/>
      <c r="D133" s="21"/>
    </row>
    <row r="134" spans="1:4" ht="15.75" customHeight="1">
      <c r="A134" s="21"/>
      <c r="B134" s="21"/>
      <c r="C134" s="30"/>
      <c r="D134" s="21"/>
    </row>
    <row r="135" spans="1:4" ht="15.75" customHeight="1">
      <c r="A135" s="21"/>
      <c r="B135" s="21"/>
      <c r="C135" s="30"/>
      <c r="D135" s="21"/>
    </row>
    <row r="136" spans="1:4" ht="15.75" customHeight="1">
      <c r="A136" s="21"/>
      <c r="B136" s="21"/>
      <c r="C136" s="30"/>
      <c r="D136" s="21"/>
    </row>
    <row r="137" spans="1:4" ht="15.75" customHeight="1">
      <c r="A137" s="21"/>
      <c r="B137" s="21"/>
      <c r="C137" s="30"/>
      <c r="D137" s="21"/>
    </row>
    <row r="138" spans="1:4" ht="15.75" customHeight="1">
      <c r="A138" s="21"/>
      <c r="B138" s="21"/>
      <c r="C138" s="30"/>
      <c r="D138" s="21"/>
    </row>
    <row r="139" spans="1:4" ht="15.75" customHeight="1">
      <c r="A139" s="21"/>
      <c r="B139" s="21"/>
      <c r="C139" s="30"/>
      <c r="D139" s="21"/>
    </row>
    <row r="140" spans="1:4" ht="15.75" customHeight="1">
      <c r="A140" s="21"/>
      <c r="B140" s="21"/>
      <c r="C140" s="30"/>
      <c r="D140" s="21"/>
    </row>
    <row r="141" spans="1:4" ht="15.75" customHeight="1">
      <c r="A141" s="21"/>
      <c r="B141" s="21"/>
      <c r="C141" s="30"/>
      <c r="D141" s="21"/>
    </row>
    <row r="142" spans="1:4" ht="15.75" customHeight="1">
      <c r="A142" s="21"/>
      <c r="B142" s="21"/>
      <c r="C142" s="30"/>
      <c r="D142" s="21"/>
    </row>
    <row r="143" spans="1:4" ht="15.75" customHeight="1">
      <c r="A143" s="21"/>
      <c r="B143" s="21"/>
      <c r="C143" s="30"/>
      <c r="D143" s="21"/>
    </row>
    <row r="144" spans="1:4" ht="15.75" customHeight="1">
      <c r="A144" s="21"/>
      <c r="B144" s="21"/>
      <c r="C144" s="30"/>
      <c r="D144" s="21"/>
    </row>
    <row r="145" spans="1:4" ht="15.75" customHeight="1">
      <c r="A145" s="21"/>
      <c r="B145" s="21"/>
      <c r="C145" s="30"/>
      <c r="D145" s="21"/>
    </row>
    <row r="146" spans="1:4" ht="15.75" customHeight="1">
      <c r="A146" s="21"/>
      <c r="B146" s="21"/>
      <c r="C146" s="30"/>
      <c r="D146" s="21"/>
    </row>
    <row r="147" spans="1:4" ht="15.75" customHeight="1">
      <c r="A147" s="21"/>
      <c r="B147" s="21"/>
      <c r="C147" s="30"/>
      <c r="D147" s="21"/>
    </row>
    <row r="148" spans="1:4" ht="15.75" customHeight="1">
      <c r="A148" s="21"/>
      <c r="B148" s="21"/>
      <c r="C148" s="30"/>
      <c r="D148" s="21"/>
    </row>
    <row r="149" spans="1:4" ht="15.75" customHeight="1">
      <c r="A149" s="21"/>
      <c r="B149" s="21"/>
      <c r="C149" s="30"/>
      <c r="D149" s="21"/>
    </row>
    <row r="150" spans="1:4" ht="15.75" customHeight="1">
      <c r="A150" s="21"/>
      <c r="B150" s="21"/>
      <c r="C150" s="30"/>
      <c r="D150" s="21"/>
    </row>
    <row r="151" spans="1:4" ht="15.75" customHeight="1">
      <c r="A151" s="21"/>
      <c r="B151" s="21"/>
      <c r="C151" s="30"/>
      <c r="D151" s="21"/>
    </row>
    <row r="152" spans="1:4" ht="15.75" customHeight="1">
      <c r="A152" s="21"/>
      <c r="B152" s="21"/>
      <c r="C152" s="30"/>
      <c r="D152" s="21"/>
    </row>
    <row r="153" spans="1:4" ht="15.75" customHeight="1">
      <c r="A153" s="21"/>
      <c r="B153" s="21"/>
      <c r="C153" s="30"/>
      <c r="D153" s="21"/>
    </row>
    <row r="154" spans="1:4" ht="15.75" customHeight="1">
      <c r="A154" s="21"/>
      <c r="B154" s="21"/>
      <c r="C154" s="30"/>
      <c r="D154" s="21"/>
    </row>
    <row r="155" spans="1:4" ht="15.75" customHeight="1">
      <c r="A155" s="21"/>
      <c r="B155" s="21"/>
      <c r="C155" s="30"/>
      <c r="D155" s="21"/>
    </row>
    <row r="156" spans="1:4" ht="15.75" customHeight="1">
      <c r="A156" s="21"/>
      <c r="B156" s="21"/>
      <c r="C156" s="30"/>
      <c r="D156" s="21"/>
    </row>
    <row r="157" spans="1:4" ht="15.75" customHeight="1">
      <c r="A157" s="21"/>
      <c r="B157" s="21"/>
      <c r="C157" s="30"/>
      <c r="D157" s="21"/>
    </row>
    <row r="158" spans="1:4" ht="15.75" customHeight="1">
      <c r="A158" s="21"/>
      <c r="B158" s="21"/>
      <c r="C158" s="30"/>
      <c r="D158" s="21"/>
    </row>
    <row r="159" spans="1:4" ht="15.75" customHeight="1">
      <c r="A159" s="21"/>
      <c r="B159" s="21"/>
      <c r="C159" s="30"/>
      <c r="D159" s="21"/>
    </row>
    <row r="160" spans="1:4" ht="15.75" customHeight="1">
      <c r="A160" s="21"/>
      <c r="B160" s="21"/>
      <c r="C160" s="30"/>
      <c r="D160" s="21"/>
    </row>
    <row r="161" spans="1:4" ht="15.75" customHeight="1">
      <c r="A161" s="21"/>
      <c r="B161" s="21"/>
      <c r="C161" s="30"/>
      <c r="D161" s="21"/>
    </row>
    <row r="162" spans="1:4" ht="15.75" customHeight="1">
      <c r="A162" s="21"/>
      <c r="B162" s="21"/>
      <c r="C162" s="30"/>
      <c r="D162" s="21"/>
    </row>
    <row r="163" spans="1:4" ht="15.75" customHeight="1">
      <c r="A163" s="21"/>
      <c r="B163" s="21"/>
      <c r="C163" s="30"/>
      <c r="D163" s="21"/>
    </row>
    <row r="164" spans="1:4" ht="15.75" customHeight="1">
      <c r="A164" s="21"/>
      <c r="B164" s="21"/>
      <c r="C164" s="30"/>
      <c r="D164" s="21"/>
    </row>
    <row r="165" spans="1:4" ht="15.75" customHeight="1">
      <c r="A165" s="21"/>
      <c r="B165" s="21"/>
      <c r="C165" s="30"/>
      <c r="D165" s="21"/>
    </row>
    <row r="166" spans="1:4" ht="15.75" customHeight="1">
      <c r="A166" s="21"/>
      <c r="B166" s="21"/>
      <c r="C166" s="30"/>
      <c r="D166" s="21"/>
    </row>
    <row r="167" spans="1:4" ht="15.75" customHeight="1">
      <c r="A167" s="21"/>
      <c r="B167" s="21"/>
      <c r="C167" s="30"/>
      <c r="D167" s="21"/>
    </row>
    <row r="168" spans="1:4" ht="15.75" customHeight="1">
      <c r="A168" s="21"/>
      <c r="B168" s="21"/>
      <c r="C168" s="30"/>
      <c r="D168" s="21"/>
    </row>
    <row r="169" spans="1:4" ht="15.75" customHeight="1">
      <c r="A169" s="21"/>
      <c r="B169" s="21"/>
      <c r="C169" s="30"/>
      <c r="D169" s="21"/>
    </row>
    <row r="170" spans="1:4" ht="15.75" customHeight="1">
      <c r="A170" s="21"/>
      <c r="B170" s="21"/>
      <c r="C170" s="30"/>
      <c r="D170" s="21"/>
    </row>
    <row r="171" spans="1:4" ht="15.75" customHeight="1">
      <c r="A171" s="21"/>
      <c r="B171" s="21"/>
      <c r="C171" s="30"/>
      <c r="D171" s="21"/>
    </row>
    <row r="172" spans="1:4" ht="15.75" customHeight="1">
      <c r="A172" s="21"/>
      <c r="B172" s="21"/>
      <c r="C172" s="30"/>
      <c r="D172" s="21"/>
    </row>
    <row r="173" spans="1:4" ht="15.75" customHeight="1">
      <c r="A173" s="21"/>
      <c r="B173" s="21"/>
      <c r="C173" s="30"/>
      <c r="D173" s="21"/>
    </row>
    <row r="174" spans="1:4" ht="15.75" customHeight="1">
      <c r="A174" s="21"/>
      <c r="B174" s="21"/>
      <c r="C174" s="30"/>
      <c r="D174" s="21"/>
    </row>
    <row r="175" spans="1:4" ht="15.75" customHeight="1">
      <c r="A175" s="21"/>
      <c r="B175" s="21"/>
      <c r="C175" s="30"/>
      <c r="D175" s="21"/>
    </row>
    <row r="176" spans="1:4" ht="15.75" customHeight="1">
      <c r="A176" s="21"/>
      <c r="B176" s="21"/>
      <c r="C176" s="30"/>
      <c r="D176" s="21"/>
    </row>
    <row r="177" spans="1:4" ht="15.75" customHeight="1">
      <c r="A177" s="21"/>
      <c r="B177" s="21"/>
      <c r="C177" s="30"/>
      <c r="D177" s="21"/>
    </row>
    <row r="178" spans="1:4" ht="15.75" customHeight="1">
      <c r="A178" s="21"/>
      <c r="B178" s="21"/>
      <c r="C178" s="30"/>
      <c r="D178" s="21"/>
    </row>
    <row r="179" spans="1:4" ht="15.75" customHeight="1">
      <c r="A179" s="21"/>
      <c r="B179" s="21"/>
      <c r="C179" s="30"/>
      <c r="D179" s="21"/>
    </row>
    <row r="180" spans="1:4" ht="15.75" customHeight="1">
      <c r="A180" s="21"/>
      <c r="B180" s="21"/>
      <c r="C180" s="30"/>
      <c r="D180" s="21"/>
    </row>
    <row r="181" spans="1:4" ht="15.75" customHeight="1">
      <c r="A181" s="21"/>
      <c r="B181" s="21"/>
      <c r="C181" s="30"/>
      <c r="D181" s="21"/>
    </row>
    <row r="182" spans="1:4" ht="15.75" customHeight="1">
      <c r="A182" s="21"/>
      <c r="B182" s="21"/>
      <c r="C182" s="30"/>
      <c r="D182" s="21"/>
    </row>
    <row r="183" spans="1:4" ht="15.75" customHeight="1">
      <c r="A183" s="21"/>
      <c r="B183" s="21"/>
      <c r="C183" s="30"/>
      <c r="D183" s="21"/>
    </row>
    <row r="184" spans="1:4" ht="15.75" customHeight="1">
      <c r="A184" s="21"/>
      <c r="B184" s="21"/>
      <c r="C184" s="30"/>
      <c r="D184" s="21"/>
    </row>
    <row r="185" spans="1:4" ht="15.75" customHeight="1">
      <c r="A185" s="21"/>
      <c r="B185" s="21"/>
      <c r="C185" s="30"/>
      <c r="D185" s="21"/>
    </row>
    <row r="186" spans="1:4" ht="15.75" customHeight="1">
      <c r="A186" s="21"/>
      <c r="B186" s="21"/>
      <c r="C186" s="30"/>
      <c r="D186" s="21"/>
    </row>
    <row r="187" spans="1:4" ht="15.75" customHeight="1">
      <c r="A187" s="21"/>
      <c r="B187" s="21"/>
      <c r="C187" s="30"/>
      <c r="D187" s="21"/>
    </row>
    <row r="188" spans="1:4" ht="15.75" customHeight="1">
      <c r="A188" s="21"/>
      <c r="B188" s="21"/>
      <c r="C188" s="30"/>
      <c r="D188" s="21"/>
    </row>
    <row r="189" spans="1:4" ht="15.75" customHeight="1">
      <c r="A189" s="21"/>
      <c r="B189" s="21"/>
      <c r="C189" s="30"/>
      <c r="D189" s="21"/>
    </row>
    <row r="190" spans="1:4" ht="15.75" customHeight="1">
      <c r="A190" s="21"/>
      <c r="B190" s="21"/>
      <c r="C190" s="30"/>
      <c r="D190" s="21"/>
    </row>
    <row r="191" spans="1:4" ht="15.75" customHeight="1">
      <c r="A191" s="21"/>
      <c r="B191" s="21"/>
      <c r="C191" s="30"/>
      <c r="D191" s="21"/>
    </row>
    <row r="192" spans="1:4" ht="15.75" customHeight="1">
      <c r="A192" s="21"/>
      <c r="B192" s="21"/>
      <c r="C192" s="30"/>
      <c r="D192" s="21"/>
    </row>
    <row r="193" spans="1:4" ht="15.75" customHeight="1">
      <c r="A193" s="21"/>
      <c r="B193" s="21"/>
      <c r="C193" s="30"/>
      <c r="D193" s="21"/>
    </row>
    <row r="194" spans="1:4" ht="15.75" customHeight="1">
      <c r="A194" s="21"/>
      <c r="B194" s="21"/>
      <c r="C194" s="30"/>
      <c r="D194" s="21"/>
    </row>
    <row r="195" spans="1:4" ht="15.75" customHeight="1">
      <c r="A195" s="21"/>
      <c r="B195" s="21"/>
      <c r="C195" s="30"/>
      <c r="D195" s="21"/>
    </row>
    <row r="196" spans="1:4" ht="15.75" customHeight="1">
      <c r="A196" s="21"/>
      <c r="B196" s="21"/>
      <c r="C196" s="30"/>
      <c r="D196" s="21"/>
    </row>
    <row r="197" spans="1:4" ht="15.75" customHeight="1">
      <c r="A197" s="21"/>
      <c r="B197" s="21"/>
      <c r="C197" s="30"/>
      <c r="D197" s="21"/>
    </row>
    <row r="198" spans="1:4" ht="15.75" customHeight="1">
      <c r="A198" s="21"/>
      <c r="B198" s="21"/>
      <c r="C198" s="30"/>
      <c r="D198" s="21"/>
    </row>
    <row r="199" spans="1:4" ht="15.75" customHeight="1">
      <c r="A199" s="21"/>
      <c r="B199" s="21"/>
      <c r="C199" s="30"/>
      <c r="D199" s="21"/>
    </row>
    <row r="200" spans="1:4" ht="15.75" customHeight="1">
      <c r="A200" s="21"/>
      <c r="B200" s="21"/>
      <c r="C200" s="30"/>
      <c r="D200" s="21"/>
    </row>
    <row r="201" spans="1:4" ht="15.75" customHeight="1">
      <c r="A201" s="21"/>
      <c r="B201" s="21"/>
      <c r="C201" s="30"/>
      <c r="D201" s="21"/>
    </row>
    <row r="202" spans="1:4" ht="15.75" customHeight="1">
      <c r="A202" s="21"/>
      <c r="B202" s="21"/>
      <c r="C202" s="30"/>
      <c r="D202" s="21"/>
    </row>
    <row r="203" spans="1:4" ht="15.75" customHeight="1">
      <c r="A203" s="21"/>
      <c r="B203" s="21"/>
      <c r="C203" s="30"/>
      <c r="D203" s="21"/>
    </row>
    <row r="204" spans="1:4" ht="15.75" customHeight="1">
      <c r="A204" s="21"/>
      <c r="B204" s="21"/>
      <c r="C204" s="30"/>
      <c r="D204" s="21"/>
    </row>
    <row r="205" spans="1:4" ht="15.75" customHeight="1">
      <c r="A205" s="21"/>
      <c r="B205" s="21"/>
      <c r="C205" s="30"/>
      <c r="D205" s="21"/>
    </row>
    <row r="206" spans="1:4" ht="15.75" customHeight="1">
      <c r="A206" s="21"/>
      <c r="B206" s="21"/>
      <c r="C206" s="30"/>
      <c r="D206" s="21"/>
    </row>
    <row r="207" spans="1:4" ht="15.75" customHeight="1">
      <c r="A207" s="21"/>
      <c r="B207" s="21"/>
      <c r="C207" s="30"/>
      <c r="D207" s="21"/>
    </row>
    <row r="208" spans="1:4" ht="15.75" customHeight="1">
      <c r="A208" s="21"/>
      <c r="B208" s="21"/>
      <c r="C208" s="30"/>
      <c r="D208" s="21"/>
    </row>
    <row r="209" spans="1:4" ht="15.75" customHeight="1">
      <c r="A209" s="21"/>
      <c r="B209" s="21"/>
      <c r="C209" s="30"/>
      <c r="D209" s="21"/>
    </row>
    <row r="210" spans="1:4" ht="15.75" customHeight="1">
      <c r="A210" s="21"/>
      <c r="B210" s="21"/>
      <c r="C210" s="30"/>
      <c r="D210" s="21"/>
    </row>
    <row r="211" spans="1:4" ht="15.75" customHeight="1">
      <c r="A211" s="21"/>
      <c r="B211" s="21"/>
      <c r="C211" s="30"/>
      <c r="D211" s="21"/>
    </row>
    <row r="212" spans="1:4" ht="15.75" customHeight="1">
      <c r="A212" s="21"/>
      <c r="B212" s="21"/>
      <c r="C212" s="30"/>
      <c r="D212" s="21"/>
    </row>
    <row r="213" spans="1:4" ht="15.75" customHeight="1">
      <c r="A213" s="21"/>
      <c r="B213" s="21"/>
      <c r="C213" s="30"/>
      <c r="D213" s="21"/>
    </row>
    <row r="214" spans="1:4" ht="15.75" customHeight="1">
      <c r="A214" s="21"/>
      <c r="B214" s="21"/>
      <c r="C214" s="30"/>
      <c r="D214" s="21"/>
    </row>
    <row r="215" spans="1:4" ht="15.75" customHeight="1">
      <c r="A215" s="21"/>
      <c r="B215" s="21"/>
      <c r="C215" s="30"/>
      <c r="D215" s="21"/>
    </row>
    <row r="216" spans="1:4" ht="15.75" customHeight="1">
      <c r="A216" s="21"/>
      <c r="B216" s="21"/>
      <c r="C216" s="30"/>
      <c r="D216" s="21"/>
    </row>
    <row r="217" spans="1:4" ht="15.75" customHeight="1">
      <c r="A217" s="21"/>
      <c r="B217" s="21"/>
      <c r="C217" s="30"/>
      <c r="D217" s="21"/>
    </row>
    <row r="218" spans="1:4" ht="15.75" customHeight="1">
      <c r="A218" s="21"/>
      <c r="B218" s="21"/>
      <c r="C218" s="30"/>
      <c r="D218" s="21"/>
    </row>
    <row r="219" spans="1:4" ht="15.75" customHeight="1">
      <c r="A219" s="21"/>
      <c r="B219" s="21"/>
      <c r="C219" s="30"/>
      <c r="D219" s="21"/>
    </row>
    <row r="220" spans="1:4" ht="15.75" customHeight="1">
      <c r="A220" s="21"/>
      <c r="B220" s="21"/>
      <c r="C220" s="30"/>
      <c r="D220" s="21"/>
    </row>
    <row r="221" spans="1:4" ht="15.75" customHeight="1">
      <c r="A221" s="21"/>
      <c r="B221" s="21"/>
      <c r="C221" s="30"/>
      <c r="D221" s="21"/>
    </row>
    <row r="222" spans="1:4" ht="15.75" customHeight="1">
      <c r="A222" s="21"/>
      <c r="B222" s="21"/>
      <c r="C222" s="30"/>
      <c r="D222" s="21"/>
    </row>
    <row r="223" spans="1:4" ht="15.75" customHeight="1">
      <c r="A223" s="21"/>
      <c r="B223" s="21"/>
      <c r="C223" s="30"/>
      <c r="D223" s="21"/>
    </row>
    <row r="224" spans="1:4" ht="15.75" customHeight="1">
      <c r="A224" s="21"/>
      <c r="B224" s="21"/>
      <c r="C224" s="30"/>
      <c r="D224" s="21"/>
    </row>
    <row r="225" spans="1:4" ht="15.75" customHeight="1">
      <c r="A225" s="21"/>
      <c r="B225" s="21"/>
      <c r="C225" s="30"/>
      <c r="D225" s="21"/>
    </row>
    <row r="226" spans="1:4" ht="15.75" customHeight="1">
      <c r="A226" s="21"/>
      <c r="B226" s="21"/>
      <c r="C226" s="30"/>
      <c r="D226" s="21"/>
    </row>
    <row r="227" spans="1:4" ht="15.75" customHeight="1">
      <c r="A227" s="21"/>
      <c r="B227" s="21"/>
      <c r="C227" s="30"/>
      <c r="D227" s="21"/>
    </row>
    <row r="228" spans="1:4" ht="15.75" customHeight="1">
      <c r="A228" s="21"/>
      <c r="B228" s="21"/>
      <c r="C228" s="30"/>
      <c r="D228" s="21"/>
    </row>
    <row r="229" spans="1:4" ht="15.75" customHeight="1">
      <c r="A229" s="21"/>
      <c r="B229" s="21"/>
      <c r="C229" s="30"/>
      <c r="D229" s="21"/>
    </row>
    <row r="230" spans="1:4" ht="15.75" customHeight="1">
      <c r="A230" s="21"/>
      <c r="B230" s="21"/>
      <c r="C230" s="30"/>
      <c r="D230" s="21"/>
    </row>
    <row r="231" spans="1:4" ht="15.75" customHeight="1">
      <c r="A231" s="21"/>
      <c r="B231" s="21"/>
      <c r="C231" s="30"/>
      <c r="D231" s="21"/>
    </row>
    <row r="232" spans="1:4" ht="15.75" customHeight="1">
      <c r="A232" s="21"/>
      <c r="B232" s="21"/>
      <c r="C232" s="30"/>
      <c r="D232" s="21"/>
    </row>
    <row r="233" spans="1:4" ht="15.75" customHeight="1">
      <c r="A233" s="21"/>
      <c r="B233" s="21"/>
      <c r="C233" s="30"/>
      <c r="D233" s="21"/>
    </row>
    <row r="234" spans="1:4" ht="15.75" customHeight="1">
      <c r="A234" s="21"/>
      <c r="B234" s="21"/>
      <c r="C234" s="30"/>
      <c r="D234" s="21"/>
    </row>
    <row r="235" spans="1:4" ht="15.75" customHeight="1">
      <c r="A235" s="21"/>
      <c r="B235" s="21"/>
      <c r="C235" s="30"/>
      <c r="D235" s="21"/>
    </row>
    <row r="236" spans="1:4" ht="15.75" customHeight="1">
      <c r="A236" s="21"/>
      <c r="B236" s="21"/>
      <c r="C236" s="30"/>
      <c r="D236" s="21"/>
    </row>
    <row r="237" spans="1:4" ht="15.75" customHeight="1">
      <c r="A237" s="21"/>
      <c r="B237" s="21"/>
      <c r="C237" s="30"/>
      <c r="D237" s="21"/>
    </row>
    <row r="238" spans="1:4" ht="15.75" customHeight="1">
      <c r="A238" s="21"/>
      <c r="B238" s="21"/>
      <c r="C238" s="30"/>
      <c r="D238" s="21"/>
    </row>
    <row r="239" spans="1:4" ht="15.75" customHeight="1">
      <c r="A239" s="21"/>
      <c r="B239" s="21"/>
      <c r="C239" s="30"/>
      <c r="D239" s="21"/>
    </row>
    <row r="240" spans="1:4" ht="15.75" customHeight="1">
      <c r="A240" s="21"/>
      <c r="B240" s="21"/>
      <c r="C240" s="30"/>
      <c r="D240" s="21"/>
    </row>
    <row r="241" spans="1:4" ht="15.75" customHeight="1">
      <c r="A241" s="21"/>
      <c r="B241" s="21"/>
      <c r="C241" s="30"/>
      <c r="D241" s="21"/>
    </row>
    <row r="242" spans="1:4" ht="15.75" customHeight="1">
      <c r="A242" s="21"/>
      <c r="B242" s="21"/>
      <c r="C242" s="30"/>
      <c r="D242" s="21"/>
    </row>
    <row r="243" spans="1:4" ht="15.75" customHeight="1">
      <c r="A243" s="21"/>
      <c r="B243" s="21"/>
      <c r="C243" s="30"/>
      <c r="D243" s="21"/>
    </row>
    <row r="244" spans="1:4" ht="15.75" customHeight="1">
      <c r="A244" s="21"/>
      <c r="B244" s="21"/>
      <c r="C244" s="30"/>
      <c r="D244" s="21"/>
    </row>
    <row r="245" spans="1:4" ht="15.75" customHeight="1">
      <c r="A245" s="21"/>
      <c r="B245" s="21"/>
      <c r="C245" s="30"/>
      <c r="D245" s="21"/>
    </row>
    <row r="246" spans="1:4" ht="15.75" customHeight="1">
      <c r="A246" s="21"/>
      <c r="B246" s="21"/>
      <c r="C246" s="30"/>
      <c r="D246" s="21"/>
    </row>
    <row r="247" spans="1:4" ht="15.75" customHeight="1">
      <c r="A247" s="21"/>
      <c r="B247" s="21"/>
      <c r="C247" s="30"/>
      <c r="D247" s="21"/>
    </row>
    <row r="248" spans="1:4" ht="15.75" customHeight="1">
      <c r="A248" s="21"/>
      <c r="B248" s="21"/>
      <c r="C248" s="30"/>
      <c r="D248" s="21"/>
    </row>
    <row r="249" spans="1:4" ht="15.75" customHeight="1">
      <c r="A249" s="21"/>
      <c r="B249" s="21"/>
      <c r="C249" s="30"/>
      <c r="D249" s="21"/>
    </row>
    <row r="250" spans="1:4" ht="15.75" customHeight="1">
      <c r="A250" s="21"/>
      <c r="B250" s="21"/>
      <c r="C250" s="30"/>
      <c r="D250" s="21"/>
    </row>
    <row r="251" spans="1:4" ht="15.75" customHeight="1">
      <c r="A251" s="21"/>
      <c r="B251" s="21"/>
      <c r="C251" s="30"/>
      <c r="D251" s="21"/>
    </row>
    <row r="252" spans="1:4" ht="15.75" customHeight="1">
      <c r="A252" s="21"/>
      <c r="B252" s="21"/>
      <c r="C252" s="30"/>
      <c r="D252" s="21"/>
    </row>
    <row r="253" spans="1:4" ht="15.75" customHeight="1">
      <c r="A253" s="21"/>
      <c r="B253" s="21"/>
      <c r="C253" s="30"/>
      <c r="D253" s="21"/>
    </row>
    <row r="254" spans="1:4" ht="15.75" customHeight="1">
      <c r="A254" s="21"/>
      <c r="B254" s="21"/>
      <c r="C254" s="30"/>
      <c r="D254" s="21"/>
    </row>
    <row r="255" spans="1:4" ht="15.75" customHeight="1">
      <c r="A255" s="21"/>
      <c r="B255" s="21"/>
      <c r="C255" s="30"/>
      <c r="D255" s="21"/>
    </row>
    <row r="256" spans="1:4" ht="15.75" customHeight="1">
      <c r="A256" s="21"/>
      <c r="B256" s="21"/>
      <c r="C256" s="30"/>
      <c r="D256" s="21"/>
    </row>
    <row r="257" spans="1:4" ht="15.75" customHeight="1">
      <c r="A257" s="21"/>
      <c r="B257" s="21"/>
      <c r="C257" s="30"/>
      <c r="D257" s="21"/>
    </row>
    <row r="258" spans="1:4" ht="15.75" customHeight="1">
      <c r="A258" s="21"/>
      <c r="B258" s="21"/>
      <c r="C258" s="30"/>
      <c r="D258" s="21"/>
    </row>
    <row r="259" spans="1:4" ht="15.75" customHeight="1">
      <c r="A259" s="21"/>
      <c r="B259" s="21"/>
      <c r="C259" s="30"/>
      <c r="D259" s="21"/>
    </row>
    <row r="260" spans="1:4" ht="15.75" customHeight="1">
      <c r="A260" s="21"/>
      <c r="B260" s="21"/>
      <c r="C260" s="30"/>
      <c r="D260" s="21"/>
    </row>
    <row r="261" spans="1:4" ht="15.75" customHeight="1">
      <c r="A261" s="21"/>
      <c r="B261" s="21"/>
      <c r="C261" s="30"/>
      <c r="D261" s="21"/>
    </row>
    <row r="262" spans="1:4" ht="15.75" customHeight="1">
      <c r="A262" s="21"/>
      <c r="B262" s="21"/>
      <c r="C262" s="30"/>
      <c r="D262" s="21"/>
    </row>
    <row r="263" spans="1:4" ht="15.75" customHeight="1">
      <c r="A263" s="21"/>
      <c r="B263" s="21"/>
      <c r="C263" s="30"/>
      <c r="D263" s="21"/>
    </row>
    <row r="264" spans="1:4" ht="15.75" customHeight="1">
      <c r="A264" s="21"/>
      <c r="B264" s="21"/>
      <c r="C264" s="30"/>
      <c r="D264" s="21"/>
    </row>
    <row r="265" spans="1:4" ht="15.75" customHeight="1">
      <c r="A265" s="21"/>
      <c r="B265" s="21"/>
      <c r="C265" s="30"/>
      <c r="D265" s="21"/>
    </row>
    <row r="266" spans="1:4" ht="15.75" customHeight="1">
      <c r="A266" s="21"/>
      <c r="B266" s="21"/>
      <c r="C266" s="30"/>
      <c r="D266" s="21"/>
    </row>
    <row r="267" spans="1:4" ht="15.75" customHeight="1">
      <c r="A267" s="21"/>
      <c r="B267" s="21"/>
      <c r="C267" s="30"/>
      <c r="D267" s="21"/>
    </row>
    <row r="268" spans="1:4" ht="15.75" customHeight="1">
      <c r="A268" s="21"/>
      <c r="B268" s="21"/>
      <c r="C268" s="30"/>
      <c r="D268" s="21"/>
    </row>
    <row r="269" spans="1:4" ht="15.75" customHeight="1">
      <c r="A269" s="21"/>
      <c r="B269" s="21"/>
      <c r="C269" s="30"/>
      <c r="D269" s="21"/>
    </row>
    <row r="270" spans="1:4" ht="15.75" customHeight="1">
      <c r="A270" s="21"/>
      <c r="B270" s="21"/>
      <c r="C270" s="30"/>
      <c r="D270" s="21"/>
    </row>
    <row r="271" spans="1:4" ht="15.75" customHeight="1">
      <c r="A271" s="21"/>
      <c r="B271" s="21"/>
      <c r="C271" s="30"/>
      <c r="D271" s="21"/>
    </row>
    <row r="272" spans="1:4" ht="15.75" customHeight="1">
      <c r="A272" s="21"/>
      <c r="B272" s="21"/>
      <c r="C272" s="30"/>
      <c r="D272" s="21"/>
    </row>
    <row r="273" spans="1:4" ht="15.75" customHeight="1">
      <c r="A273" s="21"/>
      <c r="B273" s="21"/>
      <c r="C273" s="30"/>
      <c r="D273" s="21"/>
    </row>
    <row r="274" spans="1:4" ht="15.75" customHeight="1">
      <c r="A274" s="21"/>
      <c r="B274" s="21"/>
      <c r="C274" s="30"/>
      <c r="D274" s="21"/>
    </row>
    <row r="275" spans="1:4" ht="15.75" customHeight="1">
      <c r="A275" s="21"/>
      <c r="B275" s="21"/>
      <c r="C275" s="30"/>
      <c r="D275" s="21"/>
    </row>
    <row r="276" spans="1:4" ht="15.75" customHeight="1">
      <c r="A276" s="21"/>
      <c r="B276" s="21"/>
      <c r="C276" s="30"/>
      <c r="D276" s="21"/>
    </row>
    <row r="277" spans="1:4" ht="15.75" customHeight="1">
      <c r="A277" s="21"/>
      <c r="B277" s="21"/>
      <c r="C277" s="30"/>
      <c r="D277" s="21"/>
    </row>
    <row r="278" spans="1:4" ht="15.75" customHeight="1">
      <c r="A278" s="21"/>
      <c r="B278" s="21"/>
      <c r="C278" s="30"/>
      <c r="D278" s="21"/>
    </row>
    <row r="279" spans="1:4" ht="15.75" customHeight="1">
      <c r="A279" s="21"/>
      <c r="B279" s="21"/>
      <c r="C279" s="30"/>
      <c r="D279" s="21"/>
    </row>
    <row r="280" spans="1:4" ht="15.75" customHeight="1">
      <c r="A280" s="21"/>
      <c r="B280" s="21"/>
      <c r="C280" s="30"/>
      <c r="D280" s="21"/>
    </row>
    <row r="281" spans="1:4" ht="15.75" customHeight="1">
      <c r="A281" s="21"/>
      <c r="B281" s="21"/>
      <c r="C281" s="30"/>
      <c r="D281" s="21"/>
    </row>
    <row r="282" spans="1:4" ht="15.75" customHeight="1">
      <c r="A282" s="21"/>
      <c r="B282" s="21"/>
      <c r="C282" s="30"/>
      <c r="D282" s="21"/>
    </row>
    <row r="283" spans="1:4" ht="15.75" customHeight="1">
      <c r="A283" s="21"/>
      <c r="B283" s="21"/>
      <c r="C283" s="30"/>
      <c r="D283" s="21"/>
    </row>
    <row r="284" spans="1:4" ht="15.75" customHeight="1">
      <c r="A284" s="21"/>
      <c r="B284" s="21"/>
      <c r="C284" s="30"/>
      <c r="D284" s="21"/>
    </row>
    <row r="285" spans="1:4" ht="15.75" customHeight="1">
      <c r="A285" s="21"/>
      <c r="B285" s="21"/>
      <c r="C285" s="30"/>
      <c r="D285" s="21"/>
    </row>
    <row r="286" spans="1:4" ht="15.75" customHeight="1">
      <c r="A286" s="21"/>
      <c r="B286" s="21"/>
      <c r="C286" s="30"/>
      <c r="D286" s="21"/>
    </row>
    <row r="287" spans="1:4" ht="15.75" customHeight="1">
      <c r="A287" s="21"/>
      <c r="B287" s="21"/>
      <c r="C287" s="30"/>
      <c r="D287" s="21"/>
    </row>
    <row r="288" spans="1:4" ht="15.75" customHeight="1">
      <c r="A288" s="21"/>
      <c r="B288" s="21"/>
      <c r="C288" s="30"/>
      <c r="D288" s="21"/>
    </row>
    <row r="289" spans="1:4" ht="15.75" customHeight="1">
      <c r="A289" s="21"/>
      <c r="B289" s="21"/>
      <c r="C289" s="30"/>
      <c r="D289" s="21"/>
    </row>
    <row r="290" spans="1:4" ht="15.75" customHeight="1">
      <c r="A290" s="21"/>
      <c r="B290" s="21"/>
      <c r="C290" s="30"/>
      <c r="D290" s="21"/>
    </row>
    <row r="291" spans="1:4" ht="15.75" customHeight="1">
      <c r="A291" s="21"/>
      <c r="B291" s="21"/>
      <c r="C291" s="30"/>
      <c r="D291" s="21"/>
    </row>
    <row r="292" spans="1:4" ht="15.75" customHeight="1">
      <c r="A292" s="21"/>
      <c r="B292" s="21"/>
      <c r="C292" s="30"/>
      <c r="D292" s="21"/>
    </row>
    <row r="293" spans="1:4" ht="15.75" customHeight="1">
      <c r="A293" s="21"/>
      <c r="B293" s="21"/>
      <c r="C293" s="30"/>
      <c r="D293" s="21"/>
    </row>
    <row r="294" spans="1:4" ht="15.75" customHeight="1">
      <c r="A294" s="21"/>
      <c r="B294" s="21"/>
      <c r="C294" s="30"/>
      <c r="D294" s="21"/>
    </row>
    <row r="295" spans="1:4" ht="15.75" customHeight="1">
      <c r="A295" s="21"/>
      <c r="B295" s="21"/>
      <c r="C295" s="30"/>
      <c r="D295" s="21"/>
    </row>
    <row r="296" spans="1:4" ht="15.75" customHeight="1">
      <c r="A296" s="21"/>
      <c r="B296" s="21"/>
      <c r="C296" s="30"/>
      <c r="D296" s="21"/>
    </row>
    <row r="297" spans="1:4" ht="15.75" customHeight="1">
      <c r="A297" s="21"/>
      <c r="B297" s="21"/>
      <c r="C297" s="30"/>
      <c r="D297" s="21"/>
    </row>
    <row r="298" spans="1:4" ht="15.75" customHeight="1">
      <c r="A298" s="21"/>
      <c r="B298" s="21"/>
      <c r="C298" s="30"/>
      <c r="D298" s="21"/>
    </row>
    <row r="299" spans="1:4" ht="15.75" customHeight="1">
      <c r="A299" s="21"/>
      <c r="B299" s="21"/>
      <c r="C299" s="30"/>
      <c r="D299" s="21"/>
    </row>
    <row r="300" spans="1:4" ht="15.75" customHeight="1">
      <c r="A300" s="21"/>
      <c r="B300" s="21"/>
      <c r="C300" s="30"/>
      <c r="D300" s="21"/>
    </row>
    <row r="301" spans="1:4" ht="15.75" customHeight="1">
      <c r="A301" s="21"/>
      <c r="B301" s="21"/>
      <c r="C301" s="30"/>
      <c r="D301" s="21"/>
    </row>
    <row r="302" spans="1:4" ht="15.75" customHeight="1">
      <c r="A302" s="21"/>
      <c r="B302" s="21"/>
      <c r="C302" s="30"/>
      <c r="D302" s="21"/>
    </row>
    <row r="303" spans="1:4" ht="15.75" customHeight="1">
      <c r="A303" s="21"/>
      <c r="B303" s="21"/>
      <c r="C303" s="30"/>
      <c r="D303" s="21"/>
    </row>
    <row r="304" spans="1:4" ht="15.75" customHeight="1">
      <c r="A304" s="21"/>
      <c r="B304" s="21"/>
      <c r="C304" s="30"/>
      <c r="D304" s="21"/>
    </row>
    <row r="305" spans="1:4" ht="15.75" customHeight="1">
      <c r="A305" s="21"/>
      <c r="B305" s="21"/>
      <c r="C305" s="30"/>
      <c r="D305" s="21"/>
    </row>
    <row r="306" spans="1:4" ht="15.75" customHeight="1">
      <c r="A306" s="21"/>
      <c r="B306" s="21"/>
      <c r="C306" s="30"/>
      <c r="D306" s="21"/>
    </row>
    <row r="307" spans="1:4" ht="15.75" customHeight="1">
      <c r="A307" s="21"/>
      <c r="B307" s="21"/>
      <c r="C307" s="30"/>
      <c r="D307" s="21"/>
    </row>
    <row r="308" spans="1:4" ht="15.75" customHeight="1">
      <c r="A308" s="21"/>
      <c r="B308" s="21"/>
      <c r="C308" s="30"/>
      <c r="D308" s="21"/>
    </row>
    <row r="309" spans="1:4" ht="15.75" customHeight="1">
      <c r="A309" s="21"/>
      <c r="B309" s="21"/>
      <c r="C309" s="30"/>
      <c r="D309" s="21"/>
    </row>
    <row r="310" spans="1:4" ht="15.75" customHeight="1">
      <c r="A310" s="21"/>
      <c r="B310" s="21"/>
      <c r="C310" s="30"/>
      <c r="D310" s="21"/>
    </row>
    <row r="311" spans="1:4" ht="15.75" customHeight="1">
      <c r="A311" s="21"/>
      <c r="B311" s="21"/>
      <c r="C311" s="30"/>
      <c r="D311" s="21"/>
    </row>
    <row r="312" spans="1:4" ht="15.75" customHeight="1">
      <c r="A312" s="21"/>
      <c r="B312" s="21"/>
      <c r="C312" s="30"/>
      <c r="D312" s="21"/>
    </row>
    <row r="313" spans="1:4" ht="15.75" customHeight="1">
      <c r="A313" s="21"/>
      <c r="B313" s="21"/>
      <c r="C313" s="30"/>
      <c r="D313" s="21"/>
    </row>
    <row r="314" spans="1:4" ht="15.75" customHeight="1">
      <c r="A314" s="21"/>
      <c r="B314" s="21"/>
      <c r="C314" s="30"/>
      <c r="D314" s="21"/>
    </row>
    <row r="315" spans="1:4" ht="15.75" customHeight="1">
      <c r="A315" s="21"/>
      <c r="B315" s="21"/>
      <c r="C315" s="30"/>
      <c r="D315" s="21"/>
    </row>
    <row r="316" spans="1:4" ht="15.75" customHeight="1">
      <c r="A316" s="21"/>
      <c r="B316" s="21"/>
      <c r="C316" s="30"/>
      <c r="D316" s="21"/>
    </row>
    <row r="317" spans="1:4" ht="15.75" customHeight="1">
      <c r="A317" s="21"/>
      <c r="B317" s="21"/>
      <c r="C317" s="30"/>
      <c r="D317" s="21"/>
    </row>
    <row r="318" spans="1:4" ht="15.75" customHeight="1">
      <c r="A318" s="21"/>
      <c r="B318" s="21"/>
      <c r="C318" s="30"/>
      <c r="D318" s="21"/>
    </row>
    <row r="319" spans="1:4" ht="15.75" customHeight="1">
      <c r="A319" s="21"/>
      <c r="B319" s="21"/>
      <c r="C319" s="30"/>
      <c r="D319" s="21"/>
    </row>
    <row r="320" spans="1:4" ht="15.75" customHeight="1">
      <c r="A320" s="21"/>
      <c r="B320" s="21"/>
      <c r="C320" s="30"/>
      <c r="D320" s="21"/>
    </row>
    <row r="321" spans="1:4" ht="15.75" customHeight="1">
      <c r="A321" s="21"/>
      <c r="B321" s="21"/>
      <c r="C321" s="30"/>
      <c r="D321" s="21"/>
    </row>
    <row r="322" spans="1:4" ht="15.75" customHeight="1">
      <c r="A322" s="21"/>
      <c r="B322" s="21"/>
      <c r="C322" s="30"/>
      <c r="D322" s="21"/>
    </row>
    <row r="323" spans="1:4" ht="15.75" customHeight="1">
      <c r="A323" s="21"/>
      <c r="B323" s="21"/>
      <c r="C323" s="30"/>
      <c r="D323" s="21"/>
    </row>
    <row r="324" spans="1:4" ht="15.75" customHeight="1">
      <c r="A324" s="21"/>
      <c r="B324" s="21"/>
      <c r="C324" s="30"/>
      <c r="D324" s="21"/>
    </row>
    <row r="325" spans="1:4" ht="15.75" customHeight="1">
      <c r="A325" s="21"/>
      <c r="B325" s="21"/>
      <c r="C325" s="30"/>
      <c r="D325" s="21"/>
    </row>
    <row r="326" spans="1:4" ht="15.75" customHeight="1">
      <c r="A326" s="21"/>
      <c r="B326" s="21"/>
      <c r="C326" s="30"/>
      <c r="D326" s="21"/>
    </row>
    <row r="327" spans="1:4" ht="15.75" customHeight="1">
      <c r="A327" s="21"/>
      <c r="B327" s="21"/>
      <c r="C327" s="30"/>
      <c r="D327" s="21"/>
    </row>
    <row r="328" spans="1:4" ht="15.75" customHeight="1">
      <c r="A328" s="21"/>
      <c r="B328" s="21"/>
      <c r="C328" s="30"/>
      <c r="D328" s="21"/>
    </row>
    <row r="329" spans="1:4" ht="15.75" customHeight="1">
      <c r="A329" s="21"/>
      <c r="B329" s="21"/>
      <c r="C329" s="30"/>
      <c r="D329" s="21"/>
    </row>
    <row r="330" spans="1:4" ht="15.75" customHeight="1">
      <c r="A330" s="21"/>
      <c r="B330" s="21"/>
      <c r="C330" s="30"/>
      <c r="D330" s="21"/>
    </row>
    <row r="331" spans="1:4" ht="15.75" customHeight="1">
      <c r="A331" s="21"/>
      <c r="B331" s="21"/>
      <c r="C331" s="30"/>
      <c r="D331" s="21"/>
    </row>
    <row r="332" spans="1:4" ht="15.75" customHeight="1">
      <c r="A332" s="21"/>
      <c r="B332" s="21"/>
      <c r="C332" s="30"/>
      <c r="D332" s="21"/>
    </row>
    <row r="333" spans="1:4" ht="15.75" customHeight="1">
      <c r="A333" s="21"/>
      <c r="B333" s="21"/>
      <c r="C333" s="30"/>
      <c r="D333" s="21"/>
    </row>
    <row r="334" spans="1:4" ht="15.75" customHeight="1">
      <c r="A334" s="21"/>
      <c r="B334" s="21"/>
      <c r="C334" s="30"/>
      <c r="D334" s="21"/>
    </row>
    <row r="335" spans="1:4" ht="15.75" customHeight="1">
      <c r="A335" s="21"/>
      <c r="B335" s="21"/>
      <c r="C335" s="30"/>
      <c r="D335" s="21"/>
    </row>
    <row r="336" spans="1:4" ht="15.75" customHeight="1">
      <c r="A336" s="21"/>
      <c r="B336" s="21"/>
      <c r="C336" s="30"/>
      <c r="D336" s="21"/>
    </row>
    <row r="337" spans="1:4" ht="15.75" customHeight="1">
      <c r="A337" s="21"/>
      <c r="B337" s="21"/>
      <c r="C337" s="30"/>
      <c r="D337" s="21"/>
    </row>
    <row r="338" spans="1:4" ht="15.75" customHeight="1">
      <c r="A338" s="21"/>
      <c r="B338" s="21"/>
      <c r="C338" s="30"/>
      <c r="D338" s="21"/>
    </row>
    <row r="339" spans="1:4" ht="15.75" customHeight="1">
      <c r="A339" s="21"/>
      <c r="B339" s="21"/>
      <c r="C339" s="30"/>
      <c r="D339" s="21"/>
    </row>
    <row r="340" spans="1:4" ht="15.75" customHeight="1">
      <c r="A340" s="21"/>
      <c r="B340" s="21"/>
      <c r="C340" s="30"/>
      <c r="D340" s="21"/>
    </row>
    <row r="341" spans="1:4" ht="15.75" customHeight="1">
      <c r="A341" s="21"/>
      <c r="B341" s="21"/>
      <c r="C341" s="30"/>
      <c r="D341" s="21"/>
    </row>
    <row r="342" spans="1:4" ht="15.75" customHeight="1">
      <c r="A342" s="21"/>
      <c r="B342" s="21"/>
      <c r="C342" s="30"/>
      <c r="D342" s="21"/>
    </row>
    <row r="343" spans="1:4" ht="15.75" customHeight="1">
      <c r="A343" s="21"/>
      <c r="B343" s="21"/>
      <c r="C343" s="30"/>
      <c r="D343" s="21"/>
    </row>
    <row r="344" spans="1:4" ht="15.75" customHeight="1">
      <c r="A344" s="21"/>
      <c r="B344" s="21"/>
      <c r="C344" s="30"/>
      <c r="D344" s="21"/>
    </row>
    <row r="345" spans="1:4" ht="15.75" customHeight="1">
      <c r="A345" s="21"/>
      <c r="B345" s="21"/>
      <c r="C345" s="30"/>
      <c r="D345" s="21"/>
    </row>
    <row r="346" spans="1:4" ht="15.75" customHeight="1">
      <c r="A346" s="21"/>
      <c r="B346" s="21"/>
      <c r="C346" s="30"/>
      <c r="D346" s="21"/>
    </row>
    <row r="347" spans="1:4" ht="15.75" customHeight="1">
      <c r="A347" s="21"/>
      <c r="B347" s="21"/>
      <c r="C347" s="30"/>
      <c r="D347" s="21"/>
    </row>
    <row r="348" spans="1:4" ht="15.75" customHeight="1">
      <c r="A348" s="21"/>
      <c r="B348" s="21"/>
      <c r="C348" s="30"/>
      <c r="D348" s="21"/>
    </row>
    <row r="349" spans="1:4" ht="15.75" customHeight="1">
      <c r="A349" s="21"/>
      <c r="B349" s="21"/>
      <c r="C349" s="30"/>
      <c r="D349" s="21"/>
    </row>
    <row r="350" spans="1:4" ht="15.75" customHeight="1">
      <c r="A350" s="21"/>
      <c r="B350" s="21"/>
      <c r="C350" s="30"/>
      <c r="D350" s="21"/>
    </row>
    <row r="351" spans="1:4" ht="15.75" customHeight="1">
      <c r="A351" s="21"/>
      <c r="B351" s="21"/>
      <c r="C351" s="30"/>
      <c r="D351" s="21"/>
    </row>
    <row r="352" spans="1:4" ht="15.75" customHeight="1">
      <c r="A352" s="21"/>
      <c r="B352" s="21"/>
      <c r="C352" s="30"/>
      <c r="D352" s="21"/>
    </row>
    <row r="353" spans="1:4" ht="15.75" customHeight="1">
      <c r="A353" s="21"/>
      <c r="B353" s="21"/>
      <c r="C353" s="30"/>
      <c r="D353" s="21"/>
    </row>
    <row r="354" spans="1:4" ht="15.75" customHeight="1">
      <c r="A354" s="21"/>
      <c r="B354" s="21"/>
      <c r="C354" s="30"/>
      <c r="D354" s="21"/>
    </row>
    <row r="355" spans="1:4" ht="15.75" customHeight="1">
      <c r="A355" s="21"/>
      <c r="B355" s="21"/>
      <c r="C355" s="30"/>
      <c r="D355" s="21"/>
    </row>
    <row r="356" spans="1:4" ht="15.75" customHeight="1">
      <c r="A356" s="21"/>
      <c r="B356" s="21"/>
      <c r="C356" s="30"/>
      <c r="D356" s="21"/>
    </row>
    <row r="357" spans="1:4" ht="15.75" customHeight="1">
      <c r="A357" s="21"/>
      <c r="B357" s="21"/>
      <c r="C357" s="30"/>
      <c r="D357" s="21"/>
    </row>
    <row r="358" spans="1:4" ht="15.75" customHeight="1">
      <c r="A358" s="21"/>
      <c r="B358" s="21"/>
      <c r="C358" s="30"/>
      <c r="D358" s="21"/>
    </row>
    <row r="359" spans="1:4" ht="15.75" customHeight="1">
      <c r="A359" s="21"/>
      <c r="B359" s="21"/>
      <c r="C359" s="30"/>
      <c r="D359" s="21"/>
    </row>
    <row r="360" spans="1:4" ht="15.75" customHeight="1">
      <c r="A360" s="21"/>
      <c r="B360" s="21"/>
      <c r="C360" s="30"/>
      <c r="D360" s="21"/>
    </row>
    <row r="361" spans="1:4" ht="15.75" customHeight="1">
      <c r="A361" s="21"/>
      <c r="B361" s="21"/>
      <c r="C361" s="30"/>
      <c r="D361" s="21"/>
    </row>
    <row r="362" spans="1:4" ht="15.75" customHeight="1">
      <c r="A362" s="21"/>
      <c r="B362" s="21"/>
      <c r="C362" s="30"/>
      <c r="D362" s="21"/>
    </row>
    <row r="363" spans="1:4" ht="15.75" customHeight="1">
      <c r="A363" s="21"/>
      <c r="B363" s="21"/>
      <c r="C363" s="30"/>
      <c r="D363" s="21"/>
    </row>
    <row r="364" spans="1:4" ht="15.75" customHeight="1">
      <c r="A364" s="21"/>
      <c r="B364" s="21"/>
      <c r="C364" s="30"/>
      <c r="D364" s="21"/>
    </row>
    <row r="365" spans="1:4" ht="15.75" customHeight="1">
      <c r="A365" s="21"/>
      <c r="B365" s="21"/>
      <c r="C365" s="30"/>
      <c r="D365" s="21"/>
    </row>
    <row r="366" spans="1:4" ht="15.75" customHeight="1">
      <c r="A366" s="21"/>
      <c r="B366" s="21"/>
      <c r="C366" s="30"/>
      <c r="D366" s="21"/>
    </row>
    <row r="367" spans="1:4" ht="15.75" customHeight="1">
      <c r="A367" s="21"/>
      <c r="B367" s="21"/>
      <c r="C367" s="30"/>
      <c r="D367" s="21"/>
    </row>
    <row r="368" spans="1:4" ht="15.75" customHeight="1">
      <c r="A368" s="21"/>
      <c r="B368" s="21"/>
      <c r="C368" s="30"/>
      <c r="D368" s="21"/>
    </row>
    <row r="369" spans="1:4" ht="15.75" customHeight="1">
      <c r="A369" s="21"/>
      <c r="B369" s="21"/>
      <c r="C369" s="30"/>
      <c r="D369" s="21"/>
    </row>
    <row r="370" spans="1:4" ht="15.75" customHeight="1">
      <c r="A370" s="21"/>
      <c r="B370" s="21"/>
      <c r="C370" s="30"/>
      <c r="D370" s="21"/>
    </row>
    <row r="371" spans="1:4" ht="15.75" customHeight="1">
      <c r="A371" s="21"/>
      <c r="B371" s="21"/>
      <c r="C371" s="30"/>
      <c r="D371" s="21"/>
    </row>
    <row r="372" spans="1:4" ht="15.75" customHeight="1">
      <c r="A372" s="21"/>
      <c r="B372" s="21"/>
      <c r="C372" s="30"/>
      <c r="D372" s="21"/>
    </row>
    <row r="373" spans="1:4" ht="15.75" customHeight="1">
      <c r="A373" s="21"/>
      <c r="B373" s="21"/>
      <c r="C373" s="30"/>
      <c r="D373" s="21"/>
    </row>
    <row r="374" spans="1:4" ht="15.75" customHeight="1">
      <c r="A374" s="21"/>
      <c r="B374" s="21"/>
      <c r="C374" s="30"/>
      <c r="D374" s="21"/>
    </row>
    <row r="375" spans="1:4" ht="15.75" customHeight="1">
      <c r="A375" s="21"/>
      <c r="B375" s="21"/>
      <c r="C375" s="30"/>
      <c r="D375" s="21"/>
    </row>
    <row r="376" spans="1:4" ht="15.75" customHeight="1">
      <c r="A376" s="21"/>
      <c r="B376" s="21"/>
      <c r="C376" s="30"/>
      <c r="D376" s="21"/>
    </row>
    <row r="377" spans="1:4" ht="15.75" customHeight="1">
      <c r="A377" s="21"/>
      <c r="B377" s="21"/>
      <c r="C377" s="30"/>
      <c r="D377" s="21"/>
    </row>
    <row r="378" spans="1:4" ht="15.75" customHeight="1">
      <c r="A378" s="21"/>
      <c r="B378" s="21"/>
      <c r="C378" s="30"/>
      <c r="D378" s="21"/>
    </row>
    <row r="379" spans="1:4" ht="15.75" customHeight="1">
      <c r="A379" s="21"/>
      <c r="B379" s="21"/>
      <c r="C379" s="30"/>
      <c r="D379" s="21"/>
    </row>
    <row r="380" spans="1:4" ht="15.75" customHeight="1">
      <c r="A380" s="21"/>
      <c r="B380" s="21"/>
      <c r="C380" s="30"/>
      <c r="D380" s="21"/>
    </row>
    <row r="381" spans="1:4" ht="15.75" customHeight="1">
      <c r="A381" s="21"/>
      <c r="B381" s="21"/>
      <c r="C381" s="30"/>
      <c r="D381" s="21"/>
    </row>
    <row r="382" spans="1:4" ht="15.75" customHeight="1">
      <c r="A382" s="21"/>
      <c r="B382" s="21"/>
      <c r="C382" s="30"/>
      <c r="D382" s="21"/>
    </row>
    <row r="383" spans="1:4" ht="15.75" customHeight="1">
      <c r="A383" s="21"/>
      <c r="B383" s="21"/>
      <c r="C383" s="30"/>
      <c r="D383" s="21"/>
    </row>
    <row r="384" spans="1:4" ht="15.75" customHeight="1">
      <c r="A384" s="21"/>
      <c r="B384" s="21"/>
      <c r="C384" s="30"/>
      <c r="D384" s="21"/>
    </row>
    <row r="385" spans="1:4" ht="15.75" customHeight="1">
      <c r="A385" s="21"/>
      <c r="B385" s="21"/>
      <c r="C385" s="30"/>
      <c r="D385" s="21"/>
    </row>
    <row r="386" spans="1:4" ht="15.75" customHeight="1">
      <c r="A386" s="21"/>
      <c r="B386" s="21"/>
      <c r="C386" s="30"/>
      <c r="D386" s="21"/>
    </row>
    <row r="387" spans="1:4" ht="15.75" customHeight="1">
      <c r="A387" s="21"/>
      <c r="B387" s="21"/>
      <c r="C387" s="30"/>
      <c r="D387" s="21"/>
    </row>
    <row r="388" spans="1:4" ht="15.75" customHeight="1">
      <c r="A388" s="21"/>
      <c r="B388" s="21"/>
      <c r="C388" s="30"/>
      <c r="D388" s="21"/>
    </row>
    <row r="389" spans="1:4" ht="15.75" customHeight="1">
      <c r="A389" s="21"/>
      <c r="B389" s="21"/>
      <c r="C389" s="30"/>
      <c r="D389" s="21"/>
    </row>
    <row r="390" spans="1:4" ht="15.75" customHeight="1">
      <c r="A390" s="21"/>
      <c r="B390" s="21"/>
      <c r="C390" s="30"/>
      <c r="D390" s="21"/>
    </row>
    <row r="391" spans="1:4" ht="15.75" customHeight="1">
      <c r="A391" s="21"/>
      <c r="B391" s="21"/>
      <c r="C391" s="30"/>
      <c r="D391" s="21"/>
    </row>
    <row r="392" spans="1:4" ht="15.75" customHeight="1">
      <c r="A392" s="21"/>
      <c r="B392" s="21"/>
      <c r="C392" s="30"/>
      <c r="D392" s="21"/>
    </row>
    <row r="393" spans="1:4" ht="15.75" customHeight="1">
      <c r="A393" s="21"/>
      <c r="B393" s="21"/>
      <c r="C393" s="30"/>
      <c r="D393" s="21"/>
    </row>
    <row r="394" spans="1:4" ht="15.75" customHeight="1">
      <c r="A394" s="21"/>
      <c r="B394" s="21"/>
      <c r="C394" s="30"/>
      <c r="D394" s="21"/>
    </row>
    <row r="395" spans="1:4" ht="15.75" customHeight="1">
      <c r="A395" s="21"/>
      <c r="B395" s="21"/>
      <c r="C395" s="30"/>
      <c r="D395" s="21"/>
    </row>
    <row r="396" spans="1:4" ht="15.75" customHeight="1">
      <c r="A396" s="21"/>
      <c r="B396" s="21"/>
      <c r="C396" s="30"/>
      <c r="D396" s="21"/>
    </row>
    <row r="397" spans="1:4" ht="15.75" customHeight="1">
      <c r="A397" s="21"/>
      <c r="B397" s="21"/>
      <c r="C397" s="30"/>
      <c r="D397" s="21"/>
    </row>
    <row r="398" spans="1:4" ht="15.75" customHeight="1">
      <c r="A398" s="21"/>
      <c r="B398" s="21"/>
      <c r="C398" s="30"/>
      <c r="D398" s="21"/>
    </row>
    <row r="399" spans="1:4" ht="15.75" customHeight="1">
      <c r="A399" s="21"/>
      <c r="B399" s="21"/>
      <c r="C399" s="30"/>
      <c r="D399" s="21"/>
    </row>
    <row r="400" spans="1:4" ht="15.75" customHeight="1">
      <c r="A400" s="21"/>
      <c r="B400" s="21"/>
      <c r="C400" s="30"/>
      <c r="D400" s="21"/>
    </row>
    <row r="401" spans="1:4" ht="15.75" customHeight="1">
      <c r="A401" s="21"/>
      <c r="B401" s="21"/>
      <c r="C401" s="30"/>
      <c r="D401" s="21"/>
    </row>
    <row r="402" spans="1:4" ht="15.75" customHeight="1">
      <c r="A402" s="21"/>
      <c r="B402" s="21"/>
      <c r="C402" s="30"/>
      <c r="D402" s="21"/>
    </row>
    <row r="403" spans="1:4" ht="15.75" customHeight="1">
      <c r="A403" s="21"/>
      <c r="B403" s="21"/>
      <c r="C403" s="30"/>
      <c r="D403" s="21"/>
    </row>
    <row r="404" spans="1:4" ht="15.75" customHeight="1">
      <c r="A404" s="21"/>
      <c r="B404" s="21"/>
      <c r="C404" s="30"/>
      <c r="D404" s="21"/>
    </row>
    <row r="405" spans="1:4" ht="15.75" customHeight="1">
      <c r="A405" s="21"/>
      <c r="B405" s="21"/>
      <c r="C405" s="30"/>
      <c r="D405" s="21"/>
    </row>
    <row r="406" spans="1:4" ht="15.75" customHeight="1">
      <c r="A406" s="21"/>
      <c r="B406" s="21"/>
      <c r="C406" s="30"/>
      <c r="D406" s="21"/>
    </row>
    <row r="407" spans="1:4" ht="15.75" customHeight="1">
      <c r="A407" s="21"/>
      <c r="B407" s="21"/>
      <c r="C407" s="30"/>
      <c r="D407" s="21"/>
    </row>
    <row r="408" spans="1:4" ht="15.75" customHeight="1">
      <c r="A408" s="21"/>
      <c r="B408" s="21"/>
      <c r="C408" s="30"/>
      <c r="D408" s="21"/>
    </row>
    <row r="409" spans="1:4" ht="15.75" customHeight="1">
      <c r="A409" s="21"/>
      <c r="B409" s="21"/>
      <c r="C409" s="30"/>
      <c r="D409" s="21"/>
    </row>
    <row r="410" spans="1:4" ht="15.75" customHeight="1">
      <c r="A410" s="21"/>
      <c r="B410" s="21"/>
      <c r="C410" s="30"/>
      <c r="D410" s="21"/>
    </row>
    <row r="411" spans="1:4" ht="15.75" customHeight="1">
      <c r="A411" s="21"/>
      <c r="B411" s="21"/>
      <c r="C411" s="30"/>
      <c r="D411" s="21"/>
    </row>
    <row r="412" spans="1:4" ht="15.75" customHeight="1">
      <c r="A412" s="21"/>
      <c r="B412" s="21"/>
      <c r="C412" s="30"/>
      <c r="D412" s="21"/>
    </row>
    <row r="413" spans="1:4" ht="15.75" customHeight="1">
      <c r="A413" s="21"/>
      <c r="B413" s="21"/>
      <c r="C413" s="30"/>
      <c r="D413" s="21"/>
    </row>
    <row r="414" spans="1:4" ht="15.75" customHeight="1">
      <c r="A414" s="21"/>
      <c r="B414" s="21"/>
      <c r="C414" s="30"/>
      <c r="D414" s="21"/>
    </row>
    <row r="415" spans="1:4" ht="15.75" customHeight="1">
      <c r="A415" s="21"/>
      <c r="B415" s="21"/>
      <c r="C415" s="30"/>
      <c r="D415" s="21"/>
    </row>
    <row r="416" spans="1:4" ht="15.75" customHeight="1">
      <c r="A416" s="21"/>
      <c r="B416" s="21"/>
      <c r="C416" s="30"/>
      <c r="D416" s="21"/>
    </row>
    <row r="417" spans="1:4" ht="15.75" customHeight="1">
      <c r="A417" s="21"/>
      <c r="B417" s="21"/>
      <c r="C417" s="30"/>
      <c r="D417" s="21"/>
    </row>
    <row r="418" spans="1:4" ht="15.75" customHeight="1">
      <c r="A418" s="21"/>
      <c r="B418" s="21"/>
      <c r="C418" s="30"/>
      <c r="D418" s="21"/>
    </row>
    <row r="419" spans="1:4" ht="15.75" customHeight="1">
      <c r="A419" s="21"/>
      <c r="B419" s="21"/>
      <c r="C419" s="30"/>
      <c r="D419" s="21"/>
    </row>
    <row r="420" spans="1:4" ht="15.75" customHeight="1">
      <c r="A420" s="21"/>
      <c r="B420" s="21"/>
      <c r="C420" s="30"/>
      <c r="D420" s="21"/>
    </row>
    <row r="421" spans="1:4" ht="15.75" customHeight="1">
      <c r="A421" s="21"/>
      <c r="B421" s="21"/>
      <c r="C421" s="30"/>
      <c r="D421" s="21"/>
    </row>
    <row r="422" spans="1:4" ht="15.75" customHeight="1">
      <c r="A422" s="21"/>
      <c r="B422" s="21"/>
      <c r="C422" s="30"/>
      <c r="D422" s="21"/>
    </row>
    <row r="423" spans="1:4" ht="15.75" customHeight="1">
      <c r="A423" s="21"/>
      <c r="B423" s="21"/>
      <c r="C423" s="30"/>
      <c r="D423" s="21"/>
    </row>
    <row r="424" spans="1:4" ht="15.75" customHeight="1">
      <c r="A424" s="21"/>
      <c r="B424" s="21"/>
      <c r="C424" s="30"/>
      <c r="D424" s="21"/>
    </row>
    <row r="425" spans="1:4" ht="15.75" customHeight="1">
      <c r="A425" s="21"/>
      <c r="B425" s="21"/>
      <c r="C425" s="30"/>
      <c r="D425" s="21"/>
    </row>
    <row r="426" spans="1:4" ht="15.75" customHeight="1">
      <c r="A426" s="21"/>
      <c r="B426" s="21"/>
      <c r="C426" s="30"/>
      <c r="D426" s="21"/>
    </row>
    <row r="427" spans="1:4" ht="15.75" customHeight="1">
      <c r="A427" s="21"/>
      <c r="B427" s="21"/>
      <c r="C427" s="30"/>
      <c r="D427" s="21"/>
    </row>
    <row r="428" spans="1:4" ht="15.75" customHeight="1">
      <c r="A428" s="21"/>
      <c r="B428" s="21"/>
      <c r="C428" s="30"/>
      <c r="D428" s="21"/>
    </row>
    <row r="429" spans="1:4" ht="15.75" customHeight="1">
      <c r="A429" s="21"/>
      <c r="B429" s="21"/>
      <c r="C429" s="30"/>
      <c r="D429" s="21"/>
    </row>
    <row r="430" spans="1:4" ht="15.75" customHeight="1">
      <c r="A430" s="21"/>
      <c r="B430" s="21"/>
      <c r="C430" s="30"/>
      <c r="D430" s="21"/>
    </row>
    <row r="431" spans="1:4" ht="15.75" customHeight="1">
      <c r="A431" s="21"/>
      <c r="B431" s="21"/>
      <c r="C431" s="30"/>
      <c r="D431" s="21"/>
    </row>
    <row r="432" spans="1:4" ht="15.75" customHeight="1">
      <c r="A432" s="21"/>
      <c r="B432" s="21"/>
      <c r="C432" s="30"/>
      <c r="D432" s="21"/>
    </row>
    <row r="433" spans="1:4" ht="15.75" customHeight="1">
      <c r="A433" s="21"/>
      <c r="B433" s="21"/>
      <c r="C433" s="30"/>
      <c r="D433" s="21"/>
    </row>
    <row r="434" spans="1:4" ht="15.75" customHeight="1">
      <c r="A434" s="21"/>
      <c r="B434" s="21"/>
      <c r="C434" s="30"/>
      <c r="D434" s="21"/>
    </row>
    <row r="435" spans="1:4" ht="15.75" customHeight="1">
      <c r="A435" s="21"/>
      <c r="B435" s="21"/>
      <c r="C435" s="30"/>
      <c r="D435" s="21"/>
    </row>
    <row r="436" spans="1:4" ht="15.75" customHeight="1">
      <c r="A436" s="21"/>
      <c r="B436" s="21"/>
      <c r="C436" s="30"/>
      <c r="D436" s="21"/>
    </row>
    <row r="437" spans="1:4" ht="15.75" customHeight="1">
      <c r="A437" s="21"/>
      <c r="B437" s="21"/>
      <c r="C437" s="30"/>
      <c r="D437" s="21"/>
    </row>
    <row r="438" spans="1:4" ht="15.75" customHeight="1">
      <c r="A438" s="21"/>
      <c r="B438" s="21"/>
      <c r="C438" s="30"/>
      <c r="D438" s="21"/>
    </row>
    <row r="439" spans="1:4" ht="15.75" customHeight="1">
      <c r="A439" s="21"/>
      <c r="B439" s="21"/>
      <c r="C439" s="30"/>
      <c r="D439" s="21"/>
    </row>
    <row r="440" spans="1:4" ht="15.75" customHeight="1">
      <c r="A440" s="21"/>
      <c r="B440" s="21"/>
      <c r="C440" s="30"/>
      <c r="D440" s="21"/>
    </row>
    <row r="441" spans="1:4" ht="15.75" customHeight="1">
      <c r="A441" s="21"/>
      <c r="B441" s="21"/>
      <c r="C441" s="30"/>
      <c r="D441" s="21"/>
    </row>
    <row r="442" spans="1:4" ht="15.75" customHeight="1">
      <c r="A442" s="21"/>
      <c r="B442" s="21"/>
      <c r="C442" s="30"/>
      <c r="D442" s="21"/>
    </row>
    <row r="443" spans="1:4" ht="15.75" customHeight="1">
      <c r="A443" s="21"/>
      <c r="B443" s="21"/>
      <c r="C443" s="30"/>
      <c r="D443" s="21"/>
    </row>
    <row r="444" spans="1:4" ht="15.75" customHeight="1">
      <c r="A444" s="21"/>
      <c r="B444" s="21"/>
      <c r="C444" s="30"/>
      <c r="D444" s="21"/>
    </row>
    <row r="445" spans="1:4" ht="15.75" customHeight="1">
      <c r="A445" s="21"/>
      <c r="B445" s="21"/>
      <c r="C445" s="30"/>
      <c r="D445" s="21"/>
    </row>
    <row r="446" spans="1:4" ht="15.75" customHeight="1">
      <c r="A446" s="21"/>
      <c r="B446" s="21"/>
      <c r="C446" s="30"/>
      <c r="D446" s="21"/>
    </row>
    <row r="447" spans="1:4" ht="15.75" customHeight="1">
      <c r="A447" s="21"/>
      <c r="B447" s="21"/>
      <c r="C447" s="30"/>
      <c r="D447" s="21"/>
    </row>
    <row r="448" spans="1:4" ht="15.75" customHeight="1">
      <c r="A448" s="21"/>
      <c r="B448" s="21"/>
      <c r="C448" s="30"/>
      <c r="D448" s="21"/>
    </row>
    <row r="449" spans="1:4" ht="15.75" customHeight="1">
      <c r="A449" s="21"/>
      <c r="B449" s="21"/>
      <c r="C449" s="30"/>
      <c r="D449" s="21"/>
    </row>
    <row r="450" spans="1:4" ht="15.75" customHeight="1">
      <c r="A450" s="21"/>
      <c r="B450" s="21"/>
      <c r="C450" s="30"/>
      <c r="D450" s="21"/>
    </row>
    <row r="451" spans="1:4" ht="15.75" customHeight="1">
      <c r="A451" s="21"/>
      <c r="B451" s="21"/>
      <c r="C451" s="30"/>
      <c r="D451" s="21"/>
    </row>
    <row r="452" spans="1:4" ht="15.75" customHeight="1">
      <c r="A452" s="21"/>
      <c r="B452" s="21"/>
      <c r="C452" s="30"/>
      <c r="D452" s="21"/>
    </row>
    <row r="453" spans="1:4" ht="15.75" customHeight="1">
      <c r="A453" s="21"/>
      <c r="B453" s="21"/>
      <c r="C453" s="30"/>
      <c r="D453" s="21"/>
    </row>
    <row r="454" spans="1:4" ht="15.75" customHeight="1">
      <c r="A454" s="21"/>
      <c r="B454" s="21"/>
      <c r="C454" s="30"/>
      <c r="D454" s="21"/>
    </row>
    <row r="455" spans="1:4" ht="15.75" customHeight="1">
      <c r="A455" s="21"/>
      <c r="B455" s="21"/>
      <c r="C455" s="30"/>
      <c r="D455" s="21"/>
    </row>
    <row r="456" spans="1:4" ht="15.75" customHeight="1">
      <c r="A456" s="21"/>
      <c r="B456" s="21"/>
      <c r="C456" s="30"/>
      <c r="D456" s="21"/>
    </row>
    <row r="457" spans="1:4" ht="15.75" customHeight="1">
      <c r="A457" s="21"/>
      <c r="B457" s="21"/>
      <c r="C457" s="30"/>
      <c r="D457" s="21"/>
    </row>
    <row r="458" spans="1:4" ht="15.75" customHeight="1">
      <c r="A458" s="21"/>
      <c r="B458" s="21"/>
      <c r="C458" s="30"/>
      <c r="D458" s="21"/>
    </row>
    <row r="459" spans="1:4" ht="15.75" customHeight="1">
      <c r="A459" s="21"/>
      <c r="B459" s="21"/>
      <c r="C459" s="30"/>
      <c r="D459" s="21"/>
    </row>
    <row r="460" spans="1:4" ht="15.75" customHeight="1">
      <c r="A460" s="21"/>
      <c r="B460" s="21"/>
      <c r="C460" s="30"/>
      <c r="D460" s="21"/>
    </row>
    <row r="461" spans="1:4" ht="15.75" customHeight="1">
      <c r="A461" s="21"/>
      <c r="B461" s="21"/>
      <c r="C461" s="30"/>
      <c r="D461" s="21"/>
    </row>
    <row r="462" spans="1:4" ht="15.75" customHeight="1">
      <c r="A462" s="21"/>
      <c r="B462" s="21"/>
      <c r="C462" s="30"/>
      <c r="D462" s="21"/>
    </row>
    <row r="463" spans="1:4" ht="15.75" customHeight="1">
      <c r="A463" s="21"/>
      <c r="B463" s="21"/>
      <c r="C463" s="30"/>
      <c r="D463" s="21"/>
    </row>
    <row r="464" spans="1:4" ht="15.75" customHeight="1">
      <c r="A464" s="21"/>
      <c r="B464" s="21"/>
      <c r="C464" s="30"/>
      <c r="D464" s="21"/>
    </row>
    <row r="465" spans="1:4" ht="15.75" customHeight="1">
      <c r="A465" s="21"/>
      <c r="B465" s="21"/>
      <c r="C465" s="30"/>
      <c r="D465" s="21"/>
    </row>
    <row r="466" spans="1:4" ht="15.75" customHeight="1">
      <c r="A466" s="21"/>
      <c r="B466" s="21"/>
      <c r="C466" s="30"/>
      <c r="D466" s="21"/>
    </row>
    <row r="467" spans="1:4" ht="15.75" customHeight="1">
      <c r="A467" s="21"/>
      <c r="B467" s="21"/>
      <c r="C467" s="30"/>
      <c r="D467" s="21"/>
    </row>
    <row r="468" spans="1:4" ht="15.75" customHeight="1">
      <c r="A468" s="21"/>
      <c r="B468" s="21"/>
      <c r="C468" s="30"/>
      <c r="D468" s="21"/>
    </row>
    <row r="469" spans="1:4" ht="15.75" customHeight="1">
      <c r="A469" s="21"/>
      <c r="B469" s="21"/>
      <c r="C469" s="30"/>
      <c r="D469" s="21"/>
    </row>
    <row r="470" spans="1:4" ht="15.75" customHeight="1">
      <c r="A470" s="21"/>
      <c r="B470" s="21"/>
      <c r="C470" s="30"/>
      <c r="D470" s="21"/>
    </row>
    <row r="471" spans="1:4" ht="15.75" customHeight="1">
      <c r="A471" s="21"/>
      <c r="B471" s="21"/>
      <c r="C471" s="30"/>
      <c r="D471" s="21"/>
    </row>
    <row r="472" spans="1:4" ht="15.75" customHeight="1">
      <c r="A472" s="21"/>
      <c r="B472" s="21"/>
      <c r="C472" s="30"/>
      <c r="D472" s="21"/>
    </row>
    <row r="473" spans="1:4" ht="15.75" customHeight="1">
      <c r="A473" s="21"/>
      <c r="B473" s="21"/>
      <c r="C473" s="30"/>
      <c r="D473" s="21"/>
    </row>
    <row r="474" spans="1:4" ht="15.75" customHeight="1">
      <c r="A474" s="21"/>
      <c r="B474" s="21"/>
      <c r="C474" s="30"/>
      <c r="D474" s="21"/>
    </row>
    <row r="475" spans="1:4" ht="15.75" customHeight="1">
      <c r="A475" s="21"/>
      <c r="B475" s="21"/>
      <c r="C475" s="30"/>
      <c r="D475" s="21"/>
    </row>
    <row r="476" spans="1:4" ht="15.75" customHeight="1">
      <c r="A476" s="21"/>
      <c r="B476" s="21"/>
      <c r="C476" s="30"/>
      <c r="D476" s="21"/>
    </row>
    <row r="477" spans="1:4" ht="15.75" customHeight="1">
      <c r="A477" s="21"/>
      <c r="B477" s="21"/>
      <c r="C477" s="30"/>
      <c r="D477" s="21"/>
    </row>
    <row r="478" spans="1:4" ht="15.75" customHeight="1">
      <c r="A478" s="21"/>
      <c r="B478" s="21"/>
      <c r="C478" s="30"/>
      <c r="D478" s="21"/>
    </row>
    <row r="479" spans="1:4" ht="15.75" customHeight="1">
      <c r="A479" s="21"/>
      <c r="B479" s="21"/>
      <c r="C479" s="30"/>
      <c r="D479" s="21"/>
    </row>
    <row r="480" spans="1:4" ht="15.75" customHeight="1">
      <c r="A480" s="21"/>
      <c r="B480" s="21"/>
      <c r="C480" s="30"/>
      <c r="D480" s="21"/>
    </row>
    <row r="481" spans="1:4" ht="15.75" customHeight="1">
      <c r="A481" s="21"/>
      <c r="B481" s="21"/>
      <c r="C481" s="30"/>
      <c r="D481" s="21"/>
    </row>
    <row r="482" spans="1:4" ht="15.75" customHeight="1">
      <c r="A482" s="21"/>
      <c r="B482" s="21"/>
      <c r="C482" s="30"/>
      <c r="D482" s="21"/>
    </row>
    <row r="483" spans="1:4" ht="15.75" customHeight="1">
      <c r="A483" s="21"/>
      <c r="B483" s="21"/>
      <c r="C483" s="30"/>
      <c r="D483" s="21"/>
    </row>
    <row r="484" spans="1:4" ht="15.75" customHeight="1">
      <c r="A484" s="21"/>
      <c r="B484" s="21"/>
      <c r="C484" s="30"/>
      <c r="D484" s="21"/>
    </row>
    <row r="485" spans="1:4" ht="15.75" customHeight="1">
      <c r="A485" s="21"/>
      <c r="B485" s="21"/>
      <c r="C485" s="30"/>
      <c r="D485" s="21"/>
    </row>
    <row r="486" spans="1:4" ht="15.75" customHeight="1">
      <c r="A486" s="21"/>
      <c r="B486" s="21"/>
      <c r="C486" s="30"/>
      <c r="D486" s="21"/>
    </row>
    <row r="487" spans="1:4" ht="15.75" customHeight="1">
      <c r="A487" s="21"/>
      <c r="B487" s="21"/>
      <c r="C487" s="30"/>
      <c r="D487" s="21"/>
    </row>
    <row r="488" spans="1:4" ht="15.75" customHeight="1">
      <c r="A488" s="21"/>
      <c r="B488" s="21"/>
      <c r="C488" s="30"/>
      <c r="D488" s="21"/>
    </row>
    <row r="489" spans="1:4" ht="15.75" customHeight="1">
      <c r="A489" s="21"/>
      <c r="B489" s="21"/>
      <c r="C489" s="30"/>
      <c r="D489" s="21"/>
    </row>
    <row r="490" spans="1:4" ht="15.75" customHeight="1">
      <c r="A490" s="21"/>
      <c r="B490" s="21"/>
      <c r="C490" s="30"/>
      <c r="D490" s="21"/>
    </row>
    <row r="491" spans="1:4" ht="15.75" customHeight="1">
      <c r="A491" s="21"/>
      <c r="B491" s="21"/>
      <c r="C491" s="30"/>
      <c r="D491" s="21"/>
    </row>
    <row r="492" spans="1:4" ht="15.75" customHeight="1">
      <c r="A492" s="21"/>
      <c r="B492" s="21"/>
      <c r="C492" s="30"/>
      <c r="D492" s="21"/>
    </row>
    <row r="493" spans="1:4" ht="15.75" customHeight="1">
      <c r="A493" s="21"/>
      <c r="B493" s="21"/>
      <c r="C493" s="30"/>
      <c r="D493" s="21"/>
    </row>
    <row r="494" spans="1:4" ht="15.75" customHeight="1">
      <c r="A494" s="21"/>
      <c r="B494" s="21"/>
      <c r="C494" s="30"/>
      <c r="D494" s="21"/>
    </row>
    <row r="495" spans="1:4" ht="15.75" customHeight="1">
      <c r="A495" s="21"/>
      <c r="B495" s="21"/>
      <c r="C495" s="30"/>
      <c r="D495" s="21"/>
    </row>
    <row r="496" spans="1:4" ht="15.75" customHeight="1">
      <c r="A496" s="21"/>
      <c r="B496" s="21"/>
      <c r="C496" s="30"/>
      <c r="D496" s="21"/>
    </row>
    <row r="497" spans="1:4" ht="15.75" customHeight="1">
      <c r="A497" s="21"/>
      <c r="B497" s="21"/>
      <c r="C497" s="30"/>
      <c r="D497" s="21"/>
    </row>
    <row r="498" spans="1:4" ht="15.75" customHeight="1">
      <c r="A498" s="21"/>
      <c r="B498" s="21"/>
      <c r="C498" s="30"/>
      <c r="D498" s="21"/>
    </row>
    <row r="499" spans="1:4" ht="15.75" customHeight="1">
      <c r="A499" s="21"/>
      <c r="B499" s="21"/>
      <c r="C499" s="30"/>
      <c r="D499" s="21"/>
    </row>
    <row r="500" spans="1:4" ht="15.75" customHeight="1">
      <c r="A500" s="21"/>
      <c r="B500" s="21"/>
      <c r="C500" s="30"/>
      <c r="D500" s="21"/>
    </row>
    <row r="501" spans="1:4" ht="15.75" customHeight="1">
      <c r="A501" s="21"/>
      <c r="B501" s="21"/>
      <c r="C501" s="30"/>
      <c r="D501" s="21"/>
    </row>
    <row r="502" spans="1:4" ht="15.75" customHeight="1">
      <c r="A502" s="21"/>
      <c r="B502" s="21"/>
      <c r="C502" s="30"/>
      <c r="D502" s="21"/>
    </row>
    <row r="503" spans="1:4" ht="15.75" customHeight="1">
      <c r="A503" s="21"/>
      <c r="B503" s="21"/>
      <c r="C503" s="30"/>
      <c r="D503" s="21"/>
    </row>
    <row r="504" spans="1:4" ht="15.75" customHeight="1">
      <c r="A504" s="21"/>
      <c r="B504" s="21"/>
      <c r="C504" s="30"/>
      <c r="D504" s="21"/>
    </row>
    <row r="505" spans="1:4" ht="15.75" customHeight="1">
      <c r="A505" s="21"/>
      <c r="B505" s="21"/>
      <c r="C505" s="30"/>
      <c r="D505" s="21"/>
    </row>
    <row r="506" spans="1:4" ht="15.75" customHeight="1">
      <c r="A506" s="21"/>
      <c r="B506" s="21"/>
      <c r="C506" s="30"/>
      <c r="D506" s="21"/>
    </row>
    <row r="507" spans="1:4" ht="15.75" customHeight="1">
      <c r="A507" s="21"/>
      <c r="B507" s="21"/>
      <c r="C507" s="30"/>
      <c r="D507" s="21"/>
    </row>
    <row r="508" spans="1:4" ht="15.75" customHeight="1">
      <c r="A508" s="21"/>
      <c r="B508" s="21"/>
      <c r="C508" s="30"/>
      <c r="D508" s="21"/>
    </row>
    <row r="509" spans="1:4" ht="15.75" customHeight="1">
      <c r="A509" s="21"/>
      <c r="B509" s="21"/>
      <c r="C509" s="30"/>
      <c r="D509" s="21"/>
    </row>
    <row r="510" spans="1:4" ht="15.75" customHeight="1">
      <c r="A510" s="21"/>
      <c r="B510" s="21"/>
      <c r="C510" s="30"/>
      <c r="D510" s="21"/>
    </row>
    <row r="511" spans="1:4" ht="15.75" customHeight="1">
      <c r="A511" s="21"/>
      <c r="B511" s="21"/>
      <c r="C511" s="30"/>
      <c r="D511" s="21"/>
    </row>
    <row r="512" spans="1:4" ht="15.75" customHeight="1">
      <c r="A512" s="21"/>
      <c r="B512" s="21"/>
      <c r="C512" s="30"/>
      <c r="D512" s="21"/>
    </row>
    <row r="513" spans="1:4" ht="15.75" customHeight="1">
      <c r="A513" s="21"/>
      <c r="B513" s="21"/>
      <c r="C513" s="30"/>
      <c r="D513" s="21"/>
    </row>
    <row r="514" spans="1:4" ht="15.75" customHeight="1">
      <c r="A514" s="21"/>
      <c r="B514" s="21"/>
      <c r="C514" s="30"/>
      <c r="D514" s="21"/>
    </row>
    <row r="515" spans="1:4" ht="15.75" customHeight="1">
      <c r="A515" s="21"/>
      <c r="B515" s="21"/>
      <c r="C515" s="30"/>
      <c r="D515" s="21"/>
    </row>
    <row r="516" spans="1:4" ht="15.75" customHeight="1">
      <c r="A516" s="21"/>
      <c r="B516" s="21"/>
      <c r="C516" s="30"/>
      <c r="D516" s="21"/>
    </row>
    <row r="517" spans="1:4" ht="15.75" customHeight="1">
      <c r="A517" s="21"/>
      <c r="B517" s="21"/>
      <c r="C517" s="30"/>
      <c r="D517" s="21"/>
    </row>
    <row r="518" spans="1:4" ht="15.75" customHeight="1">
      <c r="A518" s="21"/>
      <c r="B518" s="21"/>
      <c r="C518" s="30"/>
      <c r="D518" s="21"/>
    </row>
    <row r="519" spans="1:4" ht="15.75" customHeight="1">
      <c r="A519" s="21"/>
      <c r="B519" s="21"/>
      <c r="C519" s="30"/>
      <c r="D519" s="21"/>
    </row>
    <row r="520" spans="1:4" ht="15.75" customHeight="1">
      <c r="A520" s="21"/>
      <c r="B520" s="21"/>
      <c r="C520" s="30"/>
      <c r="D520" s="21"/>
    </row>
    <row r="521" spans="1:4" ht="15.75" customHeight="1">
      <c r="A521" s="21"/>
      <c r="B521" s="21"/>
      <c r="C521" s="30"/>
      <c r="D521" s="21"/>
    </row>
    <row r="522" spans="1:4" ht="15.75" customHeight="1">
      <c r="A522" s="21"/>
      <c r="B522" s="21"/>
      <c r="C522" s="30"/>
      <c r="D522" s="21"/>
    </row>
    <row r="523" spans="1:4" ht="15.75" customHeight="1">
      <c r="A523" s="21"/>
      <c r="B523" s="21"/>
      <c r="C523" s="30"/>
      <c r="D523" s="21"/>
    </row>
    <row r="524" spans="1:4" ht="15.75" customHeight="1">
      <c r="A524" s="21"/>
      <c r="B524" s="21"/>
      <c r="C524" s="30"/>
      <c r="D524" s="21"/>
    </row>
    <row r="525" spans="1:4" ht="15.75" customHeight="1">
      <c r="A525" s="21"/>
      <c r="B525" s="21"/>
      <c r="C525" s="30"/>
      <c r="D525" s="21"/>
    </row>
    <row r="526" spans="1:4" ht="15.75" customHeight="1">
      <c r="A526" s="21"/>
      <c r="B526" s="21"/>
      <c r="C526" s="30"/>
      <c r="D526" s="21"/>
    </row>
    <row r="527" spans="1:4" ht="15.75" customHeight="1">
      <c r="A527" s="21"/>
      <c r="B527" s="21"/>
      <c r="C527" s="30"/>
      <c r="D527" s="21"/>
    </row>
    <row r="528" spans="1:4" ht="15.75" customHeight="1">
      <c r="A528" s="21"/>
      <c r="B528" s="21"/>
      <c r="C528" s="30"/>
      <c r="D528" s="21"/>
    </row>
    <row r="529" spans="1:4" ht="15.75" customHeight="1">
      <c r="A529" s="21"/>
      <c r="B529" s="21"/>
      <c r="C529" s="30"/>
      <c r="D529" s="21"/>
    </row>
    <row r="530" spans="1:4" ht="15.75" customHeight="1">
      <c r="A530" s="21"/>
      <c r="B530" s="21"/>
      <c r="C530" s="30"/>
      <c r="D530" s="21"/>
    </row>
    <row r="531" spans="1:4" ht="15.75" customHeight="1">
      <c r="A531" s="21"/>
      <c r="B531" s="21"/>
      <c r="C531" s="30"/>
      <c r="D531" s="21"/>
    </row>
    <row r="532" spans="1:4" ht="15.75" customHeight="1">
      <c r="A532" s="21"/>
      <c r="B532" s="21"/>
      <c r="C532" s="30"/>
      <c r="D532" s="21"/>
    </row>
    <row r="533" spans="1:4" ht="15.75" customHeight="1">
      <c r="A533" s="21"/>
      <c r="B533" s="21"/>
      <c r="C533" s="30"/>
      <c r="D533" s="21"/>
    </row>
    <row r="534" spans="1:4" ht="15.75" customHeight="1">
      <c r="A534" s="21"/>
      <c r="B534" s="21"/>
      <c r="C534" s="30"/>
      <c r="D534" s="21"/>
    </row>
    <row r="535" spans="1:4" ht="15.75" customHeight="1">
      <c r="A535" s="21"/>
      <c r="B535" s="21"/>
      <c r="C535" s="30"/>
      <c r="D535" s="21"/>
    </row>
    <row r="536" spans="1:4" ht="15.75" customHeight="1">
      <c r="A536" s="21"/>
      <c r="B536" s="21"/>
      <c r="C536" s="30"/>
      <c r="D536" s="21"/>
    </row>
    <row r="537" spans="1:4" ht="15.75" customHeight="1">
      <c r="A537" s="21"/>
      <c r="B537" s="21"/>
      <c r="C537" s="30"/>
      <c r="D537" s="21"/>
    </row>
    <row r="538" spans="1:4" ht="15.75" customHeight="1">
      <c r="A538" s="21"/>
      <c r="B538" s="21"/>
      <c r="C538" s="30"/>
      <c r="D538" s="21"/>
    </row>
    <row r="539" spans="1:4" ht="15.75" customHeight="1">
      <c r="A539" s="21"/>
      <c r="B539" s="21"/>
      <c r="C539" s="30"/>
      <c r="D539" s="21"/>
    </row>
    <row r="540" spans="1:4" ht="15.75" customHeight="1">
      <c r="A540" s="21"/>
      <c r="B540" s="21"/>
      <c r="C540" s="30"/>
      <c r="D540" s="21"/>
    </row>
    <row r="541" spans="1:4" ht="15.75" customHeight="1">
      <c r="A541" s="21"/>
      <c r="B541" s="21"/>
      <c r="C541" s="30"/>
      <c r="D541" s="21"/>
    </row>
    <row r="542" spans="1:4" ht="15.75" customHeight="1">
      <c r="A542" s="21"/>
      <c r="B542" s="21"/>
      <c r="C542" s="30"/>
      <c r="D542" s="21"/>
    </row>
    <row r="543" spans="1:4" ht="15.75" customHeight="1">
      <c r="A543" s="21"/>
      <c r="B543" s="21"/>
      <c r="C543" s="30"/>
      <c r="D543" s="21"/>
    </row>
    <row r="544" spans="1:4" ht="15.75" customHeight="1">
      <c r="A544" s="21"/>
      <c r="B544" s="21"/>
      <c r="C544" s="30"/>
      <c r="D544" s="21"/>
    </row>
    <row r="545" spans="1:4" ht="15.75" customHeight="1">
      <c r="A545" s="21"/>
      <c r="B545" s="21"/>
      <c r="C545" s="30"/>
      <c r="D545" s="21"/>
    </row>
    <row r="546" spans="1:4" ht="15.75" customHeight="1">
      <c r="A546" s="21"/>
      <c r="B546" s="21"/>
      <c r="C546" s="30"/>
      <c r="D546" s="21"/>
    </row>
    <row r="547" spans="1:4" ht="15.75" customHeight="1">
      <c r="A547" s="21"/>
      <c r="B547" s="21"/>
      <c r="C547" s="30"/>
      <c r="D547" s="21"/>
    </row>
    <row r="548" spans="1:4" ht="15.75" customHeight="1">
      <c r="A548" s="21"/>
      <c r="B548" s="21"/>
      <c r="C548" s="30"/>
      <c r="D548" s="21"/>
    </row>
    <row r="549" spans="1:4" ht="15.75" customHeight="1">
      <c r="A549" s="21"/>
      <c r="B549" s="21"/>
      <c r="C549" s="30"/>
      <c r="D549" s="21"/>
    </row>
    <row r="550" spans="1:4" ht="15.75" customHeight="1">
      <c r="A550" s="21"/>
      <c r="B550" s="21"/>
      <c r="C550" s="30"/>
      <c r="D550" s="21"/>
    </row>
    <row r="551" spans="1:4" ht="15.75" customHeight="1">
      <c r="A551" s="21"/>
      <c r="B551" s="21"/>
      <c r="C551" s="30"/>
      <c r="D551" s="21"/>
    </row>
    <row r="552" spans="1:4" ht="15.75" customHeight="1">
      <c r="A552" s="21"/>
      <c r="B552" s="21"/>
      <c r="C552" s="30"/>
      <c r="D552" s="21"/>
    </row>
    <row r="553" spans="1:4" ht="15.75" customHeight="1">
      <c r="A553" s="21"/>
      <c r="B553" s="21"/>
      <c r="C553" s="30"/>
      <c r="D553" s="21"/>
    </row>
    <row r="554" spans="1:4" ht="15.75" customHeight="1">
      <c r="A554" s="21"/>
      <c r="B554" s="21"/>
      <c r="C554" s="30"/>
      <c r="D554" s="21"/>
    </row>
    <row r="555" spans="1:4" ht="15.75" customHeight="1">
      <c r="A555" s="21"/>
      <c r="B555" s="21"/>
      <c r="C555" s="30"/>
      <c r="D555" s="21"/>
    </row>
    <row r="556" spans="1:4" ht="15.75" customHeight="1">
      <c r="A556" s="21"/>
      <c r="B556" s="21"/>
      <c r="C556" s="30"/>
      <c r="D556" s="21"/>
    </row>
    <row r="557" spans="1:4" ht="15.75" customHeight="1">
      <c r="A557" s="21"/>
      <c r="B557" s="21"/>
      <c r="C557" s="30"/>
      <c r="D557" s="21"/>
    </row>
    <row r="558" spans="1:4" ht="15.75" customHeight="1">
      <c r="A558" s="21"/>
      <c r="B558" s="21"/>
      <c r="C558" s="30"/>
      <c r="D558" s="21"/>
    </row>
    <row r="559" spans="1:4" ht="15.75" customHeight="1">
      <c r="A559" s="21"/>
      <c r="B559" s="21"/>
      <c r="C559" s="30"/>
      <c r="D559" s="21"/>
    </row>
    <row r="560" spans="1:4" ht="15.75" customHeight="1">
      <c r="A560" s="21"/>
      <c r="B560" s="21"/>
      <c r="C560" s="30"/>
      <c r="D560" s="21"/>
    </row>
    <row r="561" spans="1:4" ht="15.75" customHeight="1">
      <c r="A561" s="21"/>
      <c r="B561" s="21"/>
      <c r="C561" s="30"/>
      <c r="D561" s="21"/>
    </row>
    <row r="562" spans="1:4" ht="15.75" customHeight="1">
      <c r="A562" s="21"/>
      <c r="B562" s="21"/>
      <c r="C562" s="30"/>
      <c r="D562" s="21"/>
    </row>
    <row r="563" spans="1:4" ht="15.75" customHeight="1">
      <c r="A563" s="21"/>
      <c r="B563" s="21"/>
      <c r="C563" s="30"/>
      <c r="D563" s="21"/>
    </row>
    <row r="564" spans="1:4" ht="15.75" customHeight="1">
      <c r="A564" s="21"/>
      <c r="B564" s="21"/>
      <c r="C564" s="30"/>
      <c r="D564" s="21"/>
    </row>
    <row r="565" spans="1:4" ht="15.75" customHeight="1">
      <c r="A565" s="21"/>
      <c r="B565" s="21"/>
      <c r="C565" s="30"/>
      <c r="D565" s="21"/>
    </row>
    <row r="566" spans="1:4" ht="15.75" customHeight="1">
      <c r="A566" s="21"/>
      <c r="B566" s="21"/>
      <c r="C566" s="30"/>
      <c r="D566" s="21"/>
    </row>
    <row r="567" spans="1:4" ht="15.75" customHeight="1">
      <c r="A567" s="21"/>
      <c r="B567" s="21"/>
      <c r="C567" s="30"/>
      <c r="D567" s="21"/>
    </row>
    <row r="568" spans="1:4" ht="15.75" customHeight="1">
      <c r="A568" s="21"/>
      <c r="B568" s="21"/>
      <c r="C568" s="30"/>
      <c r="D568" s="21"/>
    </row>
    <row r="569" spans="1:4" ht="15.75" customHeight="1">
      <c r="A569" s="21"/>
      <c r="B569" s="21"/>
      <c r="C569" s="30"/>
      <c r="D569" s="21"/>
    </row>
    <row r="570" spans="1:4" ht="15.75" customHeight="1">
      <c r="A570" s="21"/>
      <c r="B570" s="21"/>
      <c r="C570" s="30"/>
      <c r="D570" s="21"/>
    </row>
    <row r="571" spans="1:4" ht="15.75" customHeight="1">
      <c r="A571" s="21"/>
      <c r="B571" s="21"/>
      <c r="C571" s="30"/>
      <c r="D571" s="21"/>
    </row>
    <row r="572" spans="1:4" ht="15.75" customHeight="1">
      <c r="A572" s="21"/>
      <c r="B572" s="21"/>
      <c r="C572" s="30"/>
      <c r="D572" s="21"/>
    </row>
    <row r="573" spans="1:4" ht="15.75" customHeight="1">
      <c r="A573" s="21"/>
      <c r="B573" s="21"/>
      <c r="C573" s="30"/>
      <c r="D573" s="21"/>
    </row>
    <row r="574" spans="1:4" ht="15.75" customHeight="1">
      <c r="A574" s="21"/>
      <c r="B574" s="21"/>
      <c r="C574" s="30"/>
      <c r="D574" s="21"/>
    </row>
    <row r="575" spans="1:4" ht="15.75" customHeight="1">
      <c r="A575" s="21"/>
      <c r="B575" s="21"/>
      <c r="C575" s="30"/>
      <c r="D575" s="21"/>
    </row>
    <row r="576" spans="1:4" ht="15.75" customHeight="1">
      <c r="A576" s="21"/>
      <c r="B576" s="21"/>
      <c r="C576" s="30"/>
      <c r="D576" s="21"/>
    </row>
    <row r="577" spans="1:4" ht="15.75" customHeight="1">
      <c r="A577" s="21"/>
      <c r="B577" s="21"/>
      <c r="C577" s="30"/>
      <c r="D577" s="21"/>
    </row>
    <row r="578" spans="1:4" ht="15.75" customHeight="1">
      <c r="A578" s="21"/>
      <c r="B578" s="21"/>
      <c r="C578" s="30"/>
      <c r="D578" s="21"/>
    </row>
    <row r="579" spans="1:4" ht="15.75" customHeight="1">
      <c r="A579" s="21"/>
      <c r="B579" s="21"/>
      <c r="C579" s="30"/>
      <c r="D579" s="21"/>
    </row>
    <row r="580" spans="1:4" ht="15.75" customHeight="1">
      <c r="A580" s="21"/>
      <c r="B580" s="21"/>
      <c r="C580" s="30"/>
      <c r="D580" s="21"/>
    </row>
    <row r="581" spans="1:4" ht="15.75" customHeight="1">
      <c r="A581" s="21"/>
      <c r="B581" s="21"/>
      <c r="C581" s="30"/>
      <c r="D581" s="21"/>
    </row>
    <row r="582" spans="1:4" ht="15.75" customHeight="1">
      <c r="A582" s="21"/>
      <c r="B582" s="21"/>
      <c r="C582" s="30"/>
      <c r="D582" s="21"/>
    </row>
    <row r="583" spans="1:4" ht="15.75" customHeight="1">
      <c r="A583" s="21"/>
      <c r="B583" s="21"/>
      <c r="C583" s="30"/>
      <c r="D583" s="21"/>
    </row>
    <row r="584" spans="1:4" ht="15.75" customHeight="1">
      <c r="A584" s="21"/>
      <c r="B584" s="21"/>
      <c r="C584" s="30"/>
      <c r="D584" s="21"/>
    </row>
    <row r="585" spans="1:4" ht="15.75" customHeight="1">
      <c r="A585" s="21"/>
      <c r="B585" s="21"/>
      <c r="C585" s="30"/>
      <c r="D585" s="21"/>
    </row>
    <row r="586" spans="1:4" ht="15.75" customHeight="1">
      <c r="A586" s="21"/>
      <c r="B586" s="21"/>
      <c r="C586" s="30"/>
      <c r="D586" s="21"/>
    </row>
    <row r="587" spans="1:4" ht="15.75" customHeight="1">
      <c r="A587" s="21"/>
      <c r="B587" s="21"/>
      <c r="C587" s="30"/>
      <c r="D587" s="21"/>
    </row>
    <row r="588" spans="1:4" ht="15.75" customHeight="1">
      <c r="A588" s="21"/>
      <c r="B588" s="21"/>
      <c r="C588" s="30"/>
      <c r="D588" s="21"/>
    </row>
    <row r="589" spans="1:4" ht="15.75" customHeight="1">
      <c r="A589" s="21"/>
      <c r="B589" s="21"/>
      <c r="C589" s="30"/>
      <c r="D589" s="21"/>
    </row>
    <row r="590" spans="1:4" ht="15.75" customHeight="1">
      <c r="A590" s="21"/>
      <c r="B590" s="21"/>
      <c r="C590" s="30"/>
      <c r="D590" s="21"/>
    </row>
    <row r="591" spans="1:4" ht="15.75" customHeight="1">
      <c r="A591" s="21"/>
      <c r="B591" s="21"/>
      <c r="C591" s="30"/>
      <c r="D591" s="21"/>
    </row>
    <row r="592" spans="1:4" ht="15.75" customHeight="1">
      <c r="A592" s="21"/>
      <c r="B592" s="21"/>
      <c r="C592" s="30"/>
      <c r="D592" s="21"/>
    </row>
    <row r="593" spans="1:4" ht="15.75" customHeight="1">
      <c r="A593" s="21"/>
      <c r="B593" s="21"/>
      <c r="C593" s="30"/>
      <c r="D593" s="21"/>
    </row>
    <row r="594" spans="1:4" ht="15.75" customHeight="1">
      <c r="A594" s="21"/>
      <c r="B594" s="21"/>
      <c r="C594" s="30"/>
      <c r="D594" s="21"/>
    </row>
    <row r="595" spans="1:4" ht="15.75" customHeight="1">
      <c r="A595" s="21"/>
      <c r="B595" s="21"/>
      <c r="C595" s="30"/>
      <c r="D595" s="21"/>
    </row>
    <row r="596" spans="1:4" ht="15.75" customHeight="1">
      <c r="A596" s="21"/>
      <c r="B596" s="21"/>
      <c r="C596" s="30"/>
      <c r="D596" s="21"/>
    </row>
    <row r="597" spans="1:4" ht="15.75" customHeight="1">
      <c r="A597" s="21"/>
      <c r="B597" s="21"/>
      <c r="C597" s="30"/>
      <c r="D597" s="21"/>
    </row>
    <row r="598" spans="1:4" ht="15.75" customHeight="1">
      <c r="A598" s="21"/>
      <c r="B598" s="21"/>
      <c r="C598" s="30"/>
      <c r="D598" s="21"/>
    </row>
    <row r="599" spans="1:4" ht="15.75" customHeight="1">
      <c r="A599" s="21"/>
      <c r="B599" s="21"/>
      <c r="C599" s="30"/>
      <c r="D599" s="21"/>
    </row>
    <row r="600" spans="1:4" ht="15.75" customHeight="1">
      <c r="A600" s="21"/>
      <c r="B600" s="21"/>
      <c r="C600" s="30"/>
      <c r="D600" s="21"/>
    </row>
    <row r="601" spans="1:4" ht="15.75" customHeight="1">
      <c r="A601" s="21"/>
      <c r="B601" s="21"/>
      <c r="C601" s="30"/>
      <c r="D601" s="21"/>
    </row>
    <row r="602" spans="1:4" ht="15.75" customHeight="1">
      <c r="A602" s="21"/>
      <c r="B602" s="21"/>
      <c r="C602" s="30"/>
      <c r="D602" s="21"/>
    </row>
    <row r="603" spans="1:4" ht="15.75" customHeight="1">
      <c r="A603" s="21"/>
      <c r="B603" s="21"/>
      <c r="C603" s="30"/>
      <c r="D603" s="21"/>
    </row>
    <row r="604" spans="1:4" ht="15.75" customHeight="1">
      <c r="A604" s="21"/>
      <c r="B604" s="21"/>
      <c r="C604" s="30"/>
      <c r="D604" s="21"/>
    </row>
    <row r="605" spans="1:4" ht="15.75" customHeight="1">
      <c r="A605" s="21"/>
      <c r="B605" s="21"/>
      <c r="C605" s="30"/>
      <c r="D605" s="21"/>
    </row>
    <row r="606" spans="1:4" ht="15.75" customHeight="1">
      <c r="A606" s="21"/>
      <c r="B606" s="21"/>
      <c r="C606" s="30"/>
      <c r="D606" s="21"/>
    </row>
    <row r="607" spans="1:4" ht="15.75" customHeight="1">
      <c r="A607" s="21"/>
      <c r="B607" s="21"/>
      <c r="C607" s="30"/>
      <c r="D607" s="21"/>
    </row>
    <row r="608" spans="1:4" ht="15.75" customHeight="1">
      <c r="A608" s="21"/>
      <c r="B608" s="21"/>
      <c r="C608" s="30"/>
      <c r="D608" s="21"/>
    </row>
    <row r="609" spans="1:4" ht="15.75" customHeight="1">
      <c r="A609" s="21"/>
      <c r="B609" s="21"/>
      <c r="C609" s="30"/>
      <c r="D609" s="21"/>
    </row>
    <row r="610" spans="1:4" ht="15.75" customHeight="1">
      <c r="A610" s="21"/>
      <c r="B610" s="21"/>
      <c r="C610" s="30"/>
      <c r="D610" s="21"/>
    </row>
    <row r="611" spans="1:4" ht="15.75" customHeight="1">
      <c r="A611" s="21"/>
      <c r="B611" s="21"/>
      <c r="C611" s="30"/>
      <c r="D611" s="21"/>
    </row>
    <row r="612" spans="1:4" ht="15.75" customHeight="1">
      <c r="A612" s="21"/>
      <c r="B612" s="21"/>
      <c r="C612" s="30"/>
      <c r="D612" s="21"/>
    </row>
    <row r="613" spans="1:4" ht="15.75" customHeight="1">
      <c r="A613" s="21"/>
      <c r="B613" s="21"/>
      <c r="C613" s="30"/>
      <c r="D613" s="21"/>
    </row>
    <row r="614" spans="1:4" ht="15.75" customHeight="1">
      <c r="A614" s="21"/>
      <c r="B614" s="21"/>
      <c r="C614" s="30"/>
      <c r="D614" s="21"/>
    </row>
    <row r="615" spans="1:4" ht="15.75" customHeight="1">
      <c r="A615" s="21"/>
      <c r="B615" s="21"/>
      <c r="C615" s="30"/>
      <c r="D615" s="21"/>
    </row>
    <row r="616" spans="1:4" ht="15.75" customHeight="1">
      <c r="A616" s="21"/>
      <c r="B616" s="21"/>
      <c r="C616" s="30"/>
      <c r="D616" s="21"/>
    </row>
    <row r="617" spans="1:4" ht="15.75" customHeight="1">
      <c r="A617" s="21"/>
      <c r="B617" s="21"/>
      <c r="C617" s="30"/>
      <c r="D617" s="21"/>
    </row>
    <row r="618" spans="1:4" ht="15.75" customHeight="1">
      <c r="A618" s="21"/>
      <c r="B618" s="21"/>
      <c r="C618" s="30"/>
      <c r="D618" s="21"/>
    </row>
    <row r="619" spans="1:4" ht="15.75" customHeight="1">
      <c r="A619" s="21"/>
      <c r="B619" s="21"/>
      <c r="C619" s="30"/>
      <c r="D619" s="21"/>
    </row>
    <row r="620" spans="1:4" ht="15.75" customHeight="1">
      <c r="A620" s="21"/>
      <c r="B620" s="21"/>
      <c r="C620" s="30"/>
      <c r="D620" s="21"/>
    </row>
    <row r="621" spans="1:4" ht="15.75" customHeight="1">
      <c r="A621" s="21"/>
      <c r="B621" s="21"/>
      <c r="C621" s="30"/>
      <c r="D621" s="21"/>
    </row>
    <row r="622" spans="1:4" ht="15.75" customHeight="1">
      <c r="A622" s="21"/>
      <c r="B622" s="21"/>
      <c r="C622" s="30"/>
      <c r="D622" s="21"/>
    </row>
    <row r="623" spans="1:4" ht="15.75" customHeight="1">
      <c r="A623" s="21"/>
      <c r="B623" s="21"/>
      <c r="C623" s="30"/>
      <c r="D623" s="21"/>
    </row>
    <row r="624" spans="1:4" ht="15.75" customHeight="1">
      <c r="A624" s="21"/>
      <c r="B624" s="21"/>
      <c r="C624" s="30"/>
      <c r="D624" s="21"/>
    </row>
    <row r="625" spans="1:4" ht="15.75" customHeight="1">
      <c r="A625" s="21"/>
      <c r="B625" s="21"/>
      <c r="C625" s="30"/>
      <c r="D625" s="21"/>
    </row>
    <row r="626" spans="1:4" ht="15.75" customHeight="1">
      <c r="A626" s="21"/>
      <c r="B626" s="21"/>
      <c r="C626" s="30"/>
      <c r="D626" s="21"/>
    </row>
    <row r="627" spans="1:4" ht="15.75" customHeight="1">
      <c r="A627" s="21"/>
      <c r="B627" s="21"/>
      <c r="C627" s="30"/>
      <c r="D627" s="21"/>
    </row>
    <row r="628" spans="1:4" ht="15.75" customHeight="1">
      <c r="A628" s="21"/>
      <c r="B628" s="21"/>
      <c r="C628" s="30"/>
      <c r="D628" s="21"/>
    </row>
    <row r="629" spans="1:4" ht="15.75" customHeight="1">
      <c r="A629" s="21"/>
      <c r="B629" s="21"/>
      <c r="C629" s="30"/>
      <c r="D629" s="21"/>
    </row>
    <row r="630" spans="1:4" ht="15.75" customHeight="1">
      <c r="A630" s="21"/>
      <c r="B630" s="21"/>
      <c r="C630" s="30"/>
      <c r="D630" s="21"/>
    </row>
    <row r="631" spans="1:4" ht="15.75" customHeight="1">
      <c r="A631" s="21"/>
      <c r="B631" s="21"/>
      <c r="C631" s="30"/>
      <c r="D631" s="21"/>
    </row>
    <row r="632" spans="1:4" ht="15.75" customHeight="1">
      <c r="A632" s="21"/>
      <c r="B632" s="21"/>
      <c r="C632" s="30"/>
      <c r="D632" s="21"/>
    </row>
    <row r="633" spans="1:4" ht="15.75" customHeight="1">
      <c r="A633" s="21"/>
      <c r="B633" s="21"/>
      <c r="C633" s="30"/>
      <c r="D633" s="21"/>
    </row>
    <row r="634" spans="1:4" ht="15.75" customHeight="1">
      <c r="A634" s="21"/>
      <c r="B634" s="21"/>
      <c r="C634" s="30"/>
      <c r="D634" s="21"/>
    </row>
    <row r="635" spans="1:4" ht="15.75" customHeight="1">
      <c r="A635" s="21"/>
      <c r="B635" s="21"/>
      <c r="C635" s="30"/>
      <c r="D635" s="21"/>
    </row>
    <row r="636" spans="1:4" ht="15.75" customHeight="1">
      <c r="A636" s="21"/>
      <c r="B636" s="21"/>
      <c r="C636" s="30"/>
      <c r="D636" s="21"/>
    </row>
    <row r="637" spans="1:4" ht="15.75" customHeight="1">
      <c r="A637" s="21"/>
      <c r="B637" s="21"/>
      <c r="C637" s="30"/>
      <c r="D637" s="21"/>
    </row>
    <row r="638" spans="1:4" ht="15.75" customHeight="1">
      <c r="A638" s="21"/>
      <c r="B638" s="21"/>
      <c r="C638" s="30"/>
      <c r="D638" s="21"/>
    </row>
    <row r="639" spans="1:4" ht="15.75" customHeight="1">
      <c r="A639" s="21"/>
      <c r="B639" s="21"/>
      <c r="C639" s="30"/>
      <c r="D639" s="21"/>
    </row>
    <row r="640" spans="1:4" ht="15.75" customHeight="1">
      <c r="A640" s="21"/>
      <c r="B640" s="21"/>
      <c r="C640" s="30"/>
      <c r="D640" s="21"/>
    </row>
    <row r="641" spans="1:4" ht="15.75" customHeight="1">
      <c r="A641" s="21"/>
      <c r="B641" s="21"/>
      <c r="C641" s="30"/>
      <c r="D641" s="21"/>
    </row>
    <row r="642" spans="1:4" ht="15.75" customHeight="1">
      <c r="A642" s="21"/>
      <c r="B642" s="21"/>
      <c r="C642" s="30"/>
      <c r="D642" s="21"/>
    </row>
    <row r="643" spans="1:4" ht="15.75" customHeight="1">
      <c r="A643" s="21"/>
      <c r="B643" s="21"/>
      <c r="C643" s="30"/>
      <c r="D643" s="21"/>
    </row>
    <row r="644" spans="1:4" ht="15.75" customHeight="1">
      <c r="A644" s="21"/>
      <c r="B644" s="21"/>
      <c r="C644" s="30"/>
      <c r="D644" s="21"/>
    </row>
    <row r="645" spans="1:4" ht="15.75" customHeight="1">
      <c r="A645" s="21"/>
      <c r="B645" s="21"/>
      <c r="C645" s="30"/>
      <c r="D645" s="21"/>
    </row>
    <row r="646" spans="1:4" ht="15.75" customHeight="1">
      <c r="A646" s="21"/>
      <c r="B646" s="21"/>
      <c r="C646" s="30"/>
      <c r="D646" s="21"/>
    </row>
    <row r="647" spans="1:4" ht="15.75" customHeight="1">
      <c r="A647" s="21"/>
      <c r="B647" s="21"/>
      <c r="C647" s="30"/>
      <c r="D647" s="21"/>
    </row>
    <row r="648" spans="1:4" ht="15.75" customHeight="1">
      <c r="A648" s="21"/>
      <c r="B648" s="21"/>
      <c r="C648" s="30"/>
      <c r="D648" s="21"/>
    </row>
    <row r="649" spans="1:4" ht="15.75" customHeight="1">
      <c r="A649" s="21"/>
      <c r="B649" s="21"/>
      <c r="C649" s="30"/>
      <c r="D649" s="21"/>
    </row>
    <row r="650" spans="1:4" ht="15.75" customHeight="1">
      <c r="A650" s="21"/>
      <c r="B650" s="21"/>
      <c r="C650" s="30"/>
      <c r="D650" s="21"/>
    </row>
    <row r="651" spans="1:4" ht="15.75" customHeight="1">
      <c r="A651" s="21"/>
      <c r="B651" s="21"/>
      <c r="C651" s="30"/>
      <c r="D651" s="21"/>
    </row>
    <row r="652" spans="1:4" ht="15.75" customHeight="1">
      <c r="A652" s="21"/>
      <c r="B652" s="21"/>
      <c r="C652" s="30"/>
      <c r="D652" s="21"/>
    </row>
    <row r="653" spans="1:4" ht="15.75" customHeight="1">
      <c r="A653" s="21"/>
      <c r="B653" s="21"/>
      <c r="C653" s="30"/>
      <c r="D653" s="21"/>
    </row>
    <row r="654" spans="1:4" ht="15.75" customHeight="1">
      <c r="A654" s="21"/>
      <c r="B654" s="21"/>
      <c r="C654" s="30"/>
      <c r="D654" s="21"/>
    </row>
    <row r="655" spans="1:4" ht="15.75" customHeight="1">
      <c r="A655" s="21"/>
      <c r="B655" s="21"/>
      <c r="C655" s="30"/>
      <c r="D655" s="21"/>
    </row>
    <row r="656" spans="1:4" ht="15.75" customHeight="1">
      <c r="A656" s="21"/>
      <c r="B656" s="21"/>
      <c r="C656" s="30"/>
      <c r="D656" s="21"/>
    </row>
    <row r="657" spans="1:4" ht="15.75" customHeight="1">
      <c r="A657" s="21"/>
      <c r="B657" s="21"/>
      <c r="C657" s="30"/>
      <c r="D657" s="21"/>
    </row>
    <row r="658" spans="1:4" ht="15.75" customHeight="1">
      <c r="A658" s="21"/>
      <c r="B658" s="21"/>
      <c r="C658" s="30"/>
      <c r="D658" s="21"/>
    </row>
    <row r="659" spans="1:4" ht="15.75" customHeight="1">
      <c r="A659" s="21"/>
      <c r="B659" s="21"/>
      <c r="C659" s="30"/>
      <c r="D659" s="21"/>
    </row>
    <row r="660" spans="1:4" ht="15.75" customHeight="1">
      <c r="A660" s="21"/>
      <c r="B660" s="21"/>
      <c r="C660" s="30"/>
      <c r="D660" s="21"/>
    </row>
    <row r="661" spans="1:4" ht="15.75" customHeight="1">
      <c r="A661" s="21"/>
      <c r="B661" s="21"/>
      <c r="C661" s="30"/>
      <c r="D661" s="21"/>
    </row>
    <row r="662" spans="1:4" ht="15.75" customHeight="1">
      <c r="A662" s="21"/>
      <c r="B662" s="21"/>
      <c r="C662" s="30"/>
      <c r="D662" s="21"/>
    </row>
    <row r="663" spans="1:4" ht="15.75" customHeight="1">
      <c r="A663" s="21"/>
      <c r="B663" s="21"/>
      <c r="C663" s="30"/>
      <c r="D663" s="21"/>
    </row>
    <row r="664" spans="1:4" ht="15.75" customHeight="1">
      <c r="A664" s="21"/>
      <c r="B664" s="21"/>
      <c r="C664" s="30"/>
      <c r="D664" s="21"/>
    </row>
    <row r="665" spans="1:4" ht="15.75" customHeight="1">
      <c r="A665" s="21"/>
      <c r="B665" s="21"/>
      <c r="C665" s="30"/>
      <c r="D665" s="21"/>
    </row>
    <row r="666" spans="1:4" ht="15.75" customHeight="1">
      <c r="A666" s="21"/>
      <c r="B666" s="21"/>
      <c r="C666" s="30"/>
      <c r="D666" s="21"/>
    </row>
    <row r="667" spans="1:4" ht="15.75" customHeight="1">
      <c r="A667" s="21"/>
      <c r="B667" s="21"/>
      <c r="C667" s="30"/>
      <c r="D667" s="21"/>
    </row>
    <row r="668" spans="1:4" ht="15.75" customHeight="1">
      <c r="A668" s="21"/>
      <c r="B668" s="21"/>
      <c r="C668" s="30"/>
      <c r="D668" s="21"/>
    </row>
    <row r="669" spans="1:4" ht="15.75" customHeight="1">
      <c r="A669" s="21"/>
      <c r="B669" s="21"/>
      <c r="C669" s="30"/>
      <c r="D669" s="21"/>
    </row>
    <row r="670" spans="1:4" ht="15.75" customHeight="1">
      <c r="A670" s="21"/>
      <c r="B670" s="21"/>
      <c r="C670" s="30"/>
      <c r="D670" s="21"/>
    </row>
    <row r="671" spans="1:4" ht="15.75" customHeight="1">
      <c r="A671" s="21"/>
      <c r="B671" s="21"/>
      <c r="C671" s="30"/>
      <c r="D671" s="21"/>
    </row>
    <row r="672" spans="1:4" ht="15.75" customHeight="1">
      <c r="A672" s="21"/>
      <c r="B672" s="21"/>
      <c r="C672" s="30"/>
      <c r="D672" s="21"/>
    </row>
    <row r="673" spans="1:4" ht="15.75" customHeight="1">
      <c r="A673" s="21"/>
      <c r="B673" s="21"/>
      <c r="C673" s="30"/>
      <c r="D673" s="21"/>
    </row>
    <row r="674" spans="1:4" ht="15.75" customHeight="1">
      <c r="A674" s="21"/>
      <c r="B674" s="21"/>
      <c r="C674" s="30"/>
      <c r="D674" s="21"/>
    </row>
    <row r="675" spans="1:4" ht="15.75" customHeight="1">
      <c r="A675" s="21"/>
      <c r="B675" s="21"/>
      <c r="C675" s="30"/>
      <c r="D675" s="21"/>
    </row>
    <row r="676" spans="1:4" ht="15.75" customHeight="1">
      <c r="A676" s="21"/>
      <c r="B676" s="21"/>
      <c r="C676" s="30"/>
      <c r="D676" s="21"/>
    </row>
    <row r="677" spans="1:4" ht="15.75" customHeight="1">
      <c r="A677" s="21"/>
      <c r="B677" s="21"/>
      <c r="C677" s="30"/>
      <c r="D677" s="21"/>
    </row>
    <row r="678" spans="1:4" ht="15.75" customHeight="1">
      <c r="A678" s="21"/>
      <c r="B678" s="21"/>
      <c r="C678" s="30"/>
      <c r="D678" s="21"/>
    </row>
    <row r="679" spans="1:4" ht="15.75" customHeight="1">
      <c r="A679" s="21"/>
      <c r="B679" s="21"/>
      <c r="C679" s="30"/>
      <c r="D679" s="21"/>
    </row>
    <row r="680" spans="1:4" ht="15.75" customHeight="1">
      <c r="A680" s="21"/>
      <c r="B680" s="21"/>
      <c r="C680" s="30"/>
      <c r="D680" s="21"/>
    </row>
    <row r="681" spans="1:4" ht="15.75" customHeight="1">
      <c r="A681" s="21"/>
      <c r="B681" s="21"/>
      <c r="C681" s="30"/>
      <c r="D681" s="21"/>
    </row>
    <row r="682" spans="1:4" ht="15.75" customHeight="1">
      <c r="A682" s="21"/>
      <c r="B682" s="21"/>
      <c r="C682" s="30"/>
      <c r="D682" s="21"/>
    </row>
    <row r="683" spans="1:4" ht="15.75" customHeight="1">
      <c r="A683" s="21"/>
      <c r="B683" s="21"/>
      <c r="C683" s="30"/>
      <c r="D683" s="21"/>
    </row>
    <row r="684" spans="1:4" ht="15.75" customHeight="1">
      <c r="A684" s="21"/>
      <c r="B684" s="21"/>
      <c r="C684" s="30"/>
      <c r="D684" s="21"/>
    </row>
    <row r="685" spans="1:4" ht="15.75" customHeight="1">
      <c r="A685" s="21"/>
      <c r="B685" s="21"/>
      <c r="C685" s="30"/>
      <c r="D685" s="21"/>
    </row>
    <row r="686" spans="1:4" ht="15.75" customHeight="1">
      <c r="A686" s="21"/>
      <c r="B686" s="21"/>
      <c r="C686" s="30"/>
      <c r="D686" s="21"/>
    </row>
    <row r="687" spans="1:4" ht="15.75" customHeight="1">
      <c r="A687" s="21"/>
      <c r="B687" s="21"/>
      <c r="C687" s="30"/>
      <c r="D687" s="21"/>
    </row>
    <row r="688" spans="1:4" ht="15.75" customHeight="1">
      <c r="A688" s="21"/>
      <c r="B688" s="21"/>
      <c r="C688" s="30"/>
      <c r="D688" s="21"/>
    </row>
    <row r="689" spans="1:4" ht="15.75" customHeight="1">
      <c r="A689" s="21"/>
      <c r="B689" s="21"/>
      <c r="C689" s="30"/>
      <c r="D689" s="21"/>
    </row>
    <row r="690" spans="1:4" ht="15.75" customHeight="1">
      <c r="A690" s="21"/>
      <c r="B690" s="21"/>
      <c r="C690" s="30"/>
      <c r="D690" s="21"/>
    </row>
    <row r="691" spans="1:4" ht="15.75" customHeight="1">
      <c r="A691" s="21"/>
      <c r="B691" s="21"/>
      <c r="C691" s="30"/>
      <c r="D691" s="21"/>
    </row>
    <row r="692" spans="1:4" ht="15.75" customHeight="1">
      <c r="A692" s="21"/>
      <c r="B692" s="21"/>
      <c r="C692" s="30"/>
      <c r="D692" s="21"/>
    </row>
    <row r="693" spans="1:4" ht="15.75" customHeight="1">
      <c r="A693" s="21"/>
      <c r="B693" s="21"/>
      <c r="C693" s="30"/>
      <c r="D693" s="21"/>
    </row>
    <row r="694" spans="1:4" ht="15.75" customHeight="1">
      <c r="A694" s="21"/>
      <c r="B694" s="21"/>
      <c r="C694" s="30"/>
      <c r="D694" s="21"/>
    </row>
    <row r="695" spans="1:4" ht="15.75" customHeight="1">
      <c r="A695" s="21"/>
      <c r="B695" s="21"/>
      <c r="C695" s="30"/>
      <c r="D695" s="21"/>
    </row>
    <row r="696" spans="1:4" ht="15.75" customHeight="1">
      <c r="A696" s="21"/>
      <c r="B696" s="21"/>
      <c r="C696" s="30"/>
      <c r="D696" s="21"/>
    </row>
    <row r="697" spans="1:4" ht="15.75" customHeight="1">
      <c r="A697" s="21"/>
      <c r="B697" s="21"/>
      <c r="C697" s="30"/>
      <c r="D697" s="21"/>
    </row>
    <row r="698" spans="1:4" ht="15.75" customHeight="1">
      <c r="A698" s="21"/>
      <c r="B698" s="21"/>
      <c r="C698" s="30"/>
      <c r="D698" s="21"/>
    </row>
    <row r="699" spans="1:4" ht="15.75" customHeight="1">
      <c r="A699" s="21"/>
      <c r="B699" s="21"/>
      <c r="C699" s="30"/>
      <c r="D699" s="21"/>
    </row>
    <row r="700" spans="1:4" ht="15.75" customHeight="1">
      <c r="A700" s="21"/>
      <c r="B700" s="21"/>
      <c r="C700" s="30"/>
      <c r="D700" s="21"/>
    </row>
    <row r="701" spans="1:4" ht="15.75" customHeight="1">
      <c r="A701" s="21"/>
      <c r="B701" s="21"/>
      <c r="C701" s="30"/>
      <c r="D701" s="21"/>
    </row>
    <row r="702" spans="1:4" ht="15.75" customHeight="1">
      <c r="A702" s="21"/>
      <c r="B702" s="21"/>
      <c r="C702" s="30"/>
      <c r="D702" s="21"/>
    </row>
    <row r="703" spans="1:4" ht="15.75" customHeight="1">
      <c r="A703" s="21"/>
      <c r="B703" s="21"/>
      <c r="C703" s="30"/>
      <c r="D703" s="21"/>
    </row>
    <row r="704" spans="1:4" ht="15.75" customHeight="1">
      <c r="A704" s="21"/>
      <c r="B704" s="21"/>
      <c r="C704" s="30"/>
      <c r="D704" s="21"/>
    </row>
    <row r="705" spans="1:4" ht="15.75" customHeight="1">
      <c r="A705" s="21"/>
      <c r="B705" s="21"/>
      <c r="C705" s="30"/>
      <c r="D705" s="21"/>
    </row>
    <row r="706" spans="1:4" ht="15.75" customHeight="1">
      <c r="A706" s="21"/>
      <c r="B706" s="21"/>
      <c r="C706" s="30"/>
      <c r="D706" s="21"/>
    </row>
    <row r="707" spans="1:4" ht="15.75" customHeight="1">
      <c r="A707" s="21"/>
      <c r="B707" s="21"/>
      <c r="C707" s="30"/>
      <c r="D707" s="21"/>
    </row>
    <row r="708" spans="1:4" ht="15.75" customHeight="1">
      <c r="A708" s="21"/>
      <c r="B708" s="21"/>
      <c r="C708" s="30"/>
      <c r="D708" s="21"/>
    </row>
    <row r="709" spans="1:4" ht="15.75" customHeight="1">
      <c r="A709" s="21"/>
      <c r="B709" s="21"/>
      <c r="C709" s="30"/>
      <c r="D709" s="21"/>
    </row>
    <row r="710" spans="1:4" ht="15.75" customHeight="1">
      <c r="A710" s="21"/>
      <c r="B710" s="21"/>
      <c r="C710" s="30"/>
      <c r="D710" s="21"/>
    </row>
    <row r="711" spans="1:4" ht="15.75" customHeight="1">
      <c r="A711" s="21"/>
      <c r="B711" s="21"/>
      <c r="C711" s="30"/>
      <c r="D711" s="21"/>
    </row>
    <row r="712" spans="1:4" ht="15.75" customHeight="1">
      <c r="A712" s="21"/>
      <c r="B712" s="21"/>
      <c r="C712" s="30"/>
      <c r="D712" s="21"/>
    </row>
    <row r="713" spans="1:4" ht="15.75" customHeight="1">
      <c r="A713" s="21"/>
      <c r="B713" s="21"/>
      <c r="C713" s="30"/>
      <c r="D713" s="21"/>
    </row>
    <row r="714" spans="1:4" ht="15.75" customHeight="1">
      <c r="A714" s="21"/>
      <c r="B714" s="21"/>
      <c r="C714" s="30"/>
      <c r="D714" s="21"/>
    </row>
    <row r="715" spans="1:4" ht="15.75" customHeight="1">
      <c r="A715" s="21"/>
      <c r="B715" s="21"/>
      <c r="C715" s="30"/>
      <c r="D715" s="21"/>
    </row>
    <row r="716" spans="1:4" ht="15.75" customHeight="1">
      <c r="A716" s="21"/>
      <c r="B716" s="21"/>
      <c r="C716" s="30"/>
      <c r="D716" s="21"/>
    </row>
    <row r="717" spans="1:4" ht="15.75" customHeight="1">
      <c r="A717" s="21"/>
      <c r="B717" s="21"/>
      <c r="C717" s="30"/>
      <c r="D717" s="21"/>
    </row>
    <row r="718" spans="1:4" ht="15.75" customHeight="1">
      <c r="A718" s="21"/>
      <c r="B718" s="21"/>
      <c r="C718" s="30"/>
      <c r="D718" s="21"/>
    </row>
    <row r="719" spans="1:4" ht="15.75" customHeight="1">
      <c r="A719" s="21"/>
      <c r="B719" s="21"/>
      <c r="C719" s="30"/>
      <c r="D719" s="21"/>
    </row>
    <row r="720" spans="1:4" ht="15.75" customHeight="1">
      <c r="A720" s="21"/>
      <c r="B720" s="21"/>
      <c r="C720" s="30"/>
      <c r="D720" s="21"/>
    </row>
    <row r="721" spans="1:4" ht="15.75" customHeight="1">
      <c r="A721" s="21"/>
      <c r="B721" s="21"/>
      <c r="C721" s="30"/>
      <c r="D721" s="21"/>
    </row>
    <row r="722" spans="1:4" ht="15.75" customHeight="1">
      <c r="A722" s="21"/>
      <c r="B722" s="21"/>
      <c r="C722" s="30"/>
      <c r="D722" s="21"/>
    </row>
    <row r="723" spans="1:4" ht="15.75" customHeight="1">
      <c r="A723" s="21"/>
      <c r="B723" s="21"/>
      <c r="C723" s="30"/>
      <c r="D723" s="21"/>
    </row>
    <row r="724" spans="1:4" ht="15.75" customHeight="1">
      <c r="A724" s="21"/>
      <c r="B724" s="21"/>
      <c r="C724" s="30"/>
      <c r="D724" s="21"/>
    </row>
    <row r="725" spans="1:4" ht="15.75" customHeight="1">
      <c r="A725" s="21"/>
      <c r="B725" s="21"/>
      <c r="C725" s="30"/>
      <c r="D725" s="21"/>
    </row>
    <row r="726" spans="1:4" ht="15.75" customHeight="1">
      <c r="A726" s="21"/>
      <c r="B726" s="21"/>
      <c r="C726" s="30"/>
      <c r="D726" s="21"/>
    </row>
    <row r="727" spans="1:4" ht="15.75" customHeight="1">
      <c r="A727" s="21"/>
      <c r="B727" s="21"/>
      <c r="C727" s="30"/>
      <c r="D727" s="21"/>
    </row>
    <row r="728" spans="1:4" ht="15.75" customHeight="1">
      <c r="A728" s="21"/>
      <c r="B728" s="21"/>
      <c r="C728" s="30"/>
      <c r="D728" s="21"/>
    </row>
    <row r="729" spans="1:4" ht="15.75" customHeight="1">
      <c r="A729" s="21"/>
      <c r="B729" s="21"/>
      <c r="C729" s="30"/>
      <c r="D729" s="21"/>
    </row>
    <row r="730" spans="1:4" ht="15.75" customHeight="1">
      <c r="A730" s="21"/>
      <c r="B730" s="21"/>
      <c r="C730" s="30"/>
      <c r="D730" s="21"/>
    </row>
    <row r="731" spans="1:4" ht="15.75" customHeight="1">
      <c r="A731" s="21"/>
      <c r="B731" s="21"/>
      <c r="C731" s="30"/>
      <c r="D731" s="21"/>
    </row>
    <row r="732" spans="1:4" ht="15.75" customHeight="1">
      <c r="A732" s="21"/>
      <c r="B732" s="21"/>
      <c r="C732" s="30"/>
      <c r="D732" s="21"/>
    </row>
    <row r="733" spans="1:4" ht="15.75" customHeight="1">
      <c r="A733" s="21"/>
      <c r="B733" s="21"/>
      <c r="C733" s="30"/>
      <c r="D733" s="21"/>
    </row>
    <row r="734" spans="1:4" ht="15.75" customHeight="1">
      <c r="A734" s="21"/>
      <c r="B734" s="21"/>
      <c r="C734" s="30"/>
      <c r="D734" s="21"/>
    </row>
    <row r="735" spans="1:4" ht="15.75" customHeight="1">
      <c r="A735" s="21"/>
      <c r="B735" s="21"/>
      <c r="C735" s="30"/>
      <c r="D735" s="21"/>
    </row>
    <row r="736" spans="1:4" ht="15.75" customHeight="1">
      <c r="A736" s="21"/>
      <c r="B736" s="21"/>
      <c r="C736" s="30"/>
      <c r="D736" s="21"/>
    </row>
    <row r="737" spans="1:4" ht="15.75" customHeight="1">
      <c r="A737" s="21"/>
      <c r="B737" s="21"/>
      <c r="C737" s="30"/>
      <c r="D737" s="21"/>
    </row>
    <row r="738" spans="1:4" ht="15.75" customHeight="1">
      <c r="A738" s="21"/>
      <c r="B738" s="21"/>
      <c r="C738" s="30"/>
      <c r="D738" s="21"/>
    </row>
    <row r="739" spans="1:4" ht="15.75" customHeight="1">
      <c r="A739" s="21"/>
      <c r="B739" s="21"/>
      <c r="C739" s="30"/>
      <c r="D739" s="21"/>
    </row>
    <row r="740" spans="1:4" ht="15.75" customHeight="1">
      <c r="A740" s="21"/>
      <c r="B740" s="21"/>
      <c r="C740" s="30"/>
      <c r="D740" s="21"/>
    </row>
    <row r="741" spans="1:4" ht="15.75" customHeight="1">
      <c r="A741" s="21"/>
      <c r="B741" s="21"/>
      <c r="C741" s="30"/>
      <c r="D741" s="21"/>
    </row>
    <row r="742" spans="1:4" ht="15.75" customHeight="1">
      <c r="A742" s="21"/>
      <c r="B742" s="21"/>
      <c r="C742" s="30"/>
      <c r="D742" s="21"/>
    </row>
    <row r="743" spans="1:4" ht="15.75" customHeight="1">
      <c r="A743" s="21"/>
      <c r="B743" s="21"/>
      <c r="C743" s="30"/>
      <c r="D743" s="21"/>
    </row>
    <row r="744" spans="1:4" ht="15.75" customHeight="1">
      <c r="A744" s="21"/>
      <c r="B744" s="21"/>
      <c r="C744" s="30"/>
      <c r="D744" s="21"/>
    </row>
    <row r="745" spans="1:4" ht="15.75" customHeight="1">
      <c r="A745" s="21"/>
      <c r="B745" s="21"/>
      <c r="C745" s="30"/>
      <c r="D745" s="21"/>
    </row>
    <row r="746" spans="1:4" ht="15.75" customHeight="1">
      <c r="A746" s="21"/>
      <c r="B746" s="21"/>
      <c r="C746" s="30"/>
      <c r="D746" s="21"/>
    </row>
    <row r="747" spans="1:4" ht="15.75" customHeight="1">
      <c r="A747" s="21"/>
      <c r="B747" s="21"/>
      <c r="C747" s="30"/>
      <c r="D747" s="21"/>
    </row>
    <row r="748" spans="1:4" ht="15.75" customHeight="1">
      <c r="A748" s="21"/>
      <c r="B748" s="21"/>
      <c r="C748" s="30"/>
      <c r="D748" s="21"/>
    </row>
    <row r="749" spans="1:4" ht="15.75" customHeight="1">
      <c r="A749" s="21"/>
      <c r="B749" s="21"/>
      <c r="C749" s="30"/>
      <c r="D749" s="21"/>
    </row>
    <row r="750" spans="1:4" ht="15.75" customHeight="1">
      <c r="A750" s="21"/>
      <c r="B750" s="21"/>
      <c r="C750" s="30"/>
      <c r="D750" s="21"/>
    </row>
    <row r="751" spans="1:4" ht="15.75" customHeight="1">
      <c r="A751" s="21"/>
      <c r="B751" s="21"/>
      <c r="C751" s="30"/>
      <c r="D751" s="21"/>
    </row>
    <row r="752" spans="1:4" ht="15.75" customHeight="1">
      <c r="A752" s="21"/>
      <c r="B752" s="21"/>
      <c r="C752" s="30"/>
      <c r="D752" s="21"/>
    </row>
    <row r="753" spans="1:4" ht="15.75" customHeight="1">
      <c r="A753" s="21"/>
      <c r="B753" s="21"/>
      <c r="C753" s="30"/>
      <c r="D753" s="21"/>
    </row>
    <row r="754" spans="1:4" ht="15.75" customHeight="1">
      <c r="A754" s="21"/>
      <c r="B754" s="21"/>
      <c r="C754" s="30"/>
      <c r="D754" s="21"/>
    </row>
    <row r="755" spans="1:4" ht="15.75" customHeight="1">
      <c r="A755" s="21"/>
      <c r="B755" s="21"/>
      <c r="C755" s="30"/>
      <c r="D755" s="21"/>
    </row>
    <row r="756" spans="1:4" ht="15.75" customHeight="1">
      <c r="A756" s="21"/>
      <c r="B756" s="21"/>
      <c r="C756" s="30"/>
      <c r="D756" s="21"/>
    </row>
    <row r="757" spans="1:4" ht="15.75" customHeight="1">
      <c r="A757" s="21"/>
      <c r="B757" s="21"/>
      <c r="C757" s="30"/>
      <c r="D757" s="21"/>
    </row>
    <row r="758" spans="1:4" ht="15.75" customHeight="1">
      <c r="A758" s="21"/>
      <c r="B758" s="21"/>
      <c r="C758" s="30"/>
      <c r="D758" s="21"/>
    </row>
    <row r="759" spans="1:4" ht="15.75" customHeight="1">
      <c r="A759" s="21"/>
      <c r="B759" s="21"/>
      <c r="C759" s="30"/>
      <c r="D759" s="21"/>
    </row>
    <row r="760" spans="1:4" ht="15.75" customHeight="1">
      <c r="A760" s="21"/>
      <c r="B760" s="21"/>
      <c r="C760" s="30"/>
      <c r="D760" s="21"/>
    </row>
    <row r="761" spans="1:4" ht="15.75" customHeight="1">
      <c r="A761" s="21"/>
      <c r="B761" s="21"/>
      <c r="C761" s="30"/>
      <c r="D761" s="21"/>
    </row>
    <row r="762" spans="1:4" ht="15.75" customHeight="1">
      <c r="A762" s="21"/>
      <c r="B762" s="21"/>
      <c r="C762" s="30"/>
      <c r="D762" s="21"/>
    </row>
    <row r="763" spans="1:4" ht="15.75" customHeight="1">
      <c r="A763" s="21"/>
      <c r="B763" s="21"/>
      <c r="C763" s="30"/>
      <c r="D763" s="21"/>
    </row>
    <row r="764" spans="1:4" ht="15.75" customHeight="1">
      <c r="A764" s="21"/>
      <c r="B764" s="21"/>
      <c r="C764" s="30"/>
      <c r="D764" s="21"/>
    </row>
    <row r="765" spans="1:4" ht="15.75" customHeight="1">
      <c r="A765" s="21"/>
      <c r="B765" s="21"/>
      <c r="C765" s="30"/>
      <c r="D765" s="21"/>
    </row>
    <row r="766" spans="1:4" ht="15.75" customHeight="1">
      <c r="A766" s="21"/>
      <c r="B766" s="21"/>
      <c r="C766" s="30"/>
      <c r="D766" s="21"/>
    </row>
    <row r="767" spans="1:4" ht="15.75" customHeight="1">
      <c r="A767" s="21"/>
      <c r="B767" s="21"/>
      <c r="C767" s="30"/>
      <c r="D767" s="21"/>
    </row>
    <row r="768" spans="1:4" ht="15.75" customHeight="1">
      <c r="A768" s="21"/>
      <c r="B768" s="21"/>
      <c r="C768" s="30"/>
      <c r="D768" s="21"/>
    </row>
    <row r="769" spans="1:4" ht="15.75" customHeight="1">
      <c r="A769" s="21"/>
      <c r="B769" s="21"/>
      <c r="C769" s="30"/>
      <c r="D769" s="21"/>
    </row>
    <row r="770" spans="1:4" ht="15.75" customHeight="1">
      <c r="A770" s="21"/>
      <c r="B770" s="21"/>
      <c r="C770" s="30"/>
      <c r="D770" s="21"/>
    </row>
    <row r="771" spans="1:4" ht="15.75" customHeight="1">
      <c r="A771" s="21"/>
      <c r="B771" s="21"/>
      <c r="C771" s="30"/>
      <c r="D771" s="21"/>
    </row>
    <row r="772" spans="1:4" ht="15.75" customHeight="1">
      <c r="A772" s="21"/>
      <c r="B772" s="21"/>
      <c r="C772" s="30"/>
      <c r="D772" s="21"/>
    </row>
    <row r="773" spans="1:4" ht="15.75" customHeight="1">
      <c r="A773" s="21"/>
      <c r="B773" s="21"/>
      <c r="C773" s="30"/>
      <c r="D773" s="21"/>
    </row>
    <row r="774" spans="1:4" ht="15.75" customHeight="1">
      <c r="A774" s="21"/>
      <c r="B774" s="21"/>
      <c r="C774" s="30"/>
      <c r="D774" s="21"/>
    </row>
    <row r="775" spans="1:4" ht="15.75" customHeight="1">
      <c r="A775" s="21"/>
      <c r="B775" s="21"/>
      <c r="C775" s="30"/>
      <c r="D775" s="21"/>
    </row>
    <row r="776" spans="1:4" ht="15.75" customHeight="1">
      <c r="A776" s="21"/>
      <c r="B776" s="21"/>
      <c r="C776" s="30"/>
      <c r="D776" s="21"/>
    </row>
    <row r="777" spans="1:4" ht="15.75" customHeight="1">
      <c r="A777" s="21"/>
      <c r="B777" s="21"/>
      <c r="C777" s="30"/>
      <c r="D777" s="21"/>
    </row>
    <row r="778" spans="1:4" ht="15.75" customHeight="1">
      <c r="A778" s="21"/>
      <c r="B778" s="21"/>
      <c r="C778" s="30"/>
      <c r="D778" s="21"/>
    </row>
    <row r="779" spans="1:4" ht="15.75" customHeight="1">
      <c r="A779" s="21"/>
      <c r="B779" s="21"/>
      <c r="C779" s="30"/>
      <c r="D779" s="21"/>
    </row>
    <row r="780" spans="1:4" ht="15.75" customHeight="1">
      <c r="A780" s="21"/>
      <c r="B780" s="21"/>
      <c r="C780" s="30"/>
      <c r="D780" s="21"/>
    </row>
    <row r="781" spans="1:4" ht="15.75" customHeight="1">
      <c r="A781" s="21"/>
      <c r="B781" s="21"/>
      <c r="C781" s="30"/>
      <c r="D781" s="21"/>
    </row>
    <row r="782" spans="1:4" ht="15.75" customHeight="1">
      <c r="A782" s="21"/>
      <c r="B782" s="21"/>
      <c r="C782" s="30"/>
      <c r="D782" s="21"/>
    </row>
    <row r="783" spans="1:4" ht="15.75" customHeight="1">
      <c r="A783" s="21"/>
      <c r="B783" s="21"/>
      <c r="C783" s="30"/>
      <c r="D783" s="21"/>
    </row>
    <row r="784" spans="1:4" ht="15.75" customHeight="1">
      <c r="A784" s="21"/>
      <c r="B784" s="21"/>
      <c r="C784" s="30"/>
      <c r="D784" s="21"/>
    </row>
    <row r="785" spans="1:4" ht="15.75" customHeight="1">
      <c r="A785" s="21"/>
      <c r="B785" s="21"/>
      <c r="C785" s="30"/>
      <c r="D785" s="21"/>
    </row>
    <row r="786" spans="1:4" ht="15.75" customHeight="1">
      <c r="A786" s="21"/>
      <c r="B786" s="21"/>
      <c r="C786" s="30"/>
      <c r="D786" s="21"/>
    </row>
    <row r="787" spans="1:4" ht="15.75" customHeight="1">
      <c r="A787" s="21"/>
      <c r="B787" s="21"/>
      <c r="C787" s="30"/>
      <c r="D787" s="21"/>
    </row>
    <row r="788" spans="1:4" ht="15.75" customHeight="1">
      <c r="A788" s="21"/>
      <c r="B788" s="21"/>
      <c r="C788" s="30"/>
      <c r="D788" s="21"/>
    </row>
    <row r="789" spans="1:4" ht="15.75" customHeight="1">
      <c r="A789" s="21"/>
      <c r="B789" s="21"/>
      <c r="C789" s="30"/>
      <c r="D789" s="21"/>
    </row>
    <row r="790" spans="1:4" ht="15.75" customHeight="1">
      <c r="A790" s="21"/>
      <c r="B790" s="21"/>
      <c r="C790" s="30"/>
      <c r="D790" s="21"/>
    </row>
    <row r="791" spans="1:4" ht="15.75" customHeight="1">
      <c r="A791" s="21"/>
      <c r="B791" s="21"/>
      <c r="C791" s="30"/>
      <c r="D791" s="21"/>
    </row>
    <row r="792" spans="1:4" ht="15.75" customHeight="1">
      <c r="A792" s="21"/>
      <c r="B792" s="21"/>
      <c r="C792" s="30"/>
      <c r="D792" s="21"/>
    </row>
    <row r="793" spans="1:4" ht="15.75" customHeight="1">
      <c r="A793" s="21"/>
      <c r="B793" s="21"/>
      <c r="C793" s="30"/>
      <c r="D793" s="21"/>
    </row>
    <row r="794" spans="1:4" ht="15.75" customHeight="1">
      <c r="A794" s="21"/>
      <c r="B794" s="21"/>
      <c r="C794" s="30"/>
      <c r="D794" s="21"/>
    </row>
    <row r="795" spans="1:4" ht="15.75" customHeight="1">
      <c r="A795" s="21"/>
      <c r="B795" s="21"/>
      <c r="C795" s="30"/>
      <c r="D795" s="21"/>
    </row>
    <row r="796" spans="1:4" ht="15.75" customHeight="1">
      <c r="A796" s="21"/>
      <c r="B796" s="21"/>
      <c r="C796" s="30"/>
      <c r="D796" s="21"/>
    </row>
    <row r="797" spans="1:4" ht="15.75" customHeight="1">
      <c r="A797" s="21"/>
      <c r="B797" s="21"/>
      <c r="C797" s="30"/>
      <c r="D797" s="21"/>
    </row>
    <row r="798" spans="1:4" ht="15.75" customHeight="1">
      <c r="A798" s="21"/>
      <c r="B798" s="21"/>
      <c r="C798" s="30"/>
      <c r="D798" s="21"/>
    </row>
    <row r="799" spans="1:4" ht="15.75" customHeight="1">
      <c r="A799" s="21"/>
      <c r="B799" s="21"/>
      <c r="C799" s="30"/>
      <c r="D799" s="21"/>
    </row>
    <row r="800" spans="1:4" ht="15.75" customHeight="1">
      <c r="A800" s="21"/>
      <c r="B800" s="21"/>
      <c r="C800" s="30"/>
      <c r="D800" s="21"/>
    </row>
    <row r="801" spans="1:4" ht="15.75" customHeight="1">
      <c r="A801" s="21"/>
      <c r="B801" s="21"/>
      <c r="C801" s="30"/>
      <c r="D801" s="21"/>
    </row>
    <row r="802" spans="1:4" ht="15.75" customHeight="1">
      <c r="A802" s="21"/>
      <c r="B802" s="21"/>
      <c r="C802" s="30"/>
      <c r="D802" s="21"/>
    </row>
    <row r="803" spans="1:4" ht="15.75" customHeight="1">
      <c r="A803" s="21"/>
      <c r="B803" s="21"/>
      <c r="C803" s="30"/>
      <c r="D803" s="21"/>
    </row>
    <row r="804" spans="1:4" ht="15.75" customHeight="1">
      <c r="A804" s="21"/>
      <c r="B804" s="21"/>
      <c r="C804" s="30"/>
      <c r="D804" s="21"/>
    </row>
    <row r="805" spans="1:4" ht="15.75" customHeight="1">
      <c r="A805" s="21"/>
      <c r="B805" s="21"/>
      <c r="C805" s="30"/>
      <c r="D805" s="21"/>
    </row>
    <row r="806" spans="1:4" ht="15.75" customHeight="1">
      <c r="A806" s="21"/>
      <c r="B806" s="21"/>
      <c r="C806" s="30"/>
      <c r="D806" s="21"/>
    </row>
    <row r="807" spans="1:4" ht="15.75" customHeight="1">
      <c r="A807" s="21"/>
      <c r="B807" s="21"/>
      <c r="C807" s="30"/>
      <c r="D807" s="21"/>
    </row>
    <row r="808" spans="1:4" ht="15.75" customHeight="1">
      <c r="A808" s="21"/>
      <c r="B808" s="21"/>
      <c r="C808" s="30"/>
      <c r="D808" s="21"/>
    </row>
    <row r="809" spans="1:4" ht="15.75" customHeight="1">
      <c r="A809" s="21"/>
      <c r="B809" s="21"/>
      <c r="C809" s="30"/>
      <c r="D809" s="21"/>
    </row>
    <row r="810" spans="1:4" ht="15.75" customHeight="1">
      <c r="A810" s="21"/>
      <c r="B810" s="21"/>
      <c r="C810" s="30"/>
      <c r="D810" s="21"/>
    </row>
    <row r="811" spans="1:4" ht="15.75" customHeight="1">
      <c r="A811" s="21"/>
      <c r="B811" s="21"/>
      <c r="C811" s="30"/>
      <c r="D811" s="21"/>
    </row>
    <row r="812" spans="1:4" ht="15.75" customHeight="1">
      <c r="A812" s="21"/>
      <c r="B812" s="21"/>
      <c r="C812" s="30"/>
      <c r="D812" s="21"/>
    </row>
    <row r="813" spans="1:4" ht="15.75" customHeight="1">
      <c r="A813" s="21"/>
      <c r="B813" s="21"/>
      <c r="C813" s="30"/>
      <c r="D813" s="21"/>
    </row>
    <row r="814" spans="1:4" ht="15.75" customHeight="1">
      <c r="A814" s="21"/>
      <c r="B814" s="21"/>
      <c r="C814" s="30"/>
      <c r="D814" s="21"/>
    </row>
    <row r="815" spans="1:4" ht="15.75" customHeight="1">
      <c r="A815" s="21"/>
      <c r="B815" s="21"/>
      <c r="C815" s="30"/>
      <c r="D815" s="21"/>
    </row>
    <row r="816" spans="1:4" ht="15.75" customHeight="1">
      <c r="A816" s="21"/>
      <c r="B816" s="21"/>
      <c r="C816" s="30"/>
      <c r="D816" s="21"/>
    </row>
    <row r="817" spans="1:4" ht="15.75" customHeight="1">
      <c r="A817" s="21"/>
      <c r="B817" s="21"/>
      <c r="C817" s="30"/>
      <c r="D817" s="21"/>
    </row>
    <row r="818" spans="1:4" ht="15.75" customHeight="1">
      <c r="A818" s="21"/>
      <c r="B818" s="21"/>
      <c r="C818" s="30"/>
      <c r="D818" s="21"/>
    </row>
    <row r="819" spans="1:4" ht="15.75" customHeight="1">
      <c r="A819" s="21"/>
      <c r="B819" s="21"/>
      <c r="C819" s="30"/>
      <c r="D819" s="21"/>
    </row>
    <row r="820" spans="1:4" ht="15.75" customHeight="1">
      <c r="A820" s="21"/>
      <c r="B820" s="21"/>
      <c r="C820" s="30"/>
      <c r="D820" s="21"/>
    </row>
    <row r="821" spans="1:4" ht="15.75" customHeight="1">
      <c r="A821" s="21"/>
      <c r="B821" s="21"/>
      <c r="C821" s="30"/>
      <c r="D821" s="21"/>
    </row>
    <row r="822" spans="1:4" ht="15.75" customHeight="1">
      <c r="A822" s="21"/>
      <c r="B822" s="21"/>
      <c r="C822" s="30"/>
      <c r="D822" s="21"/>
    </row>
    <row r="823" spans="1:4" ht="15.75" customHeight="1">
      <c r="A823" s="21"/>
      <c r="B823" s="21"/>
      <c r="C823" s="30"/>
      <c r="D823" s="21"/>
    </row>
    <row r="824" spans="1:4" ht="15.75" customHeight="1">
      <c r="A824" s="21"/>
      <c r="B824" s="21"/>
      <c r="C824" s="30"/>
      <c r="D824" s="21"/>
    </row>
    <row r="825" spans="1:4" ht="15.75" customHeight="1">
      <c r="A825" s="21"/>
      <c r="B825" s="21"/>
      <c r="C825" s="30"/>
      <c r="D825" s="21"/>
    </row>
    <row r="826" spans="1:4" ht="15.75" customHeight="1">
      <c r="A826" s="21"/>
      <c r="B826" s="21"/>
      <c r="C826" s="30"/>
      <c r="D826" s="21"/>
    </row>
    <row r="827" spans="1:4" ht="15.75" customHeight="1">
      <c r="A827" s="21"/>
      <c r="B827" s="21"/>
      <c r="C827" s="30"/>
      <c r="D827" s="21"/>
    </row>
    <row r="828" spans="1:4" ht="15.75" customHeight="1">
      <c r="A828" s="21"/>
      <c r="B828" s="21"/>
      <c r="C828" s="30"/>
      <c r="D828" s="21"/>
    </row>
    <row r="829" spans="1:4" ht="15.75" customHeight="1">
      <c r="A829" s="21"/>
      <c r="B829" s="21"/>
      <c r="C829" s="30"/>
      <c r="D829" s="21"/>
    </row>
    <row r="830" spans="1:4" ht="15.75" customHeight="1">
      <c r="A830" s="21"/>
      <c r="B830" s="21"/>
      <c r="C830" s="30"/>
      <c r="D830" s="21"/>
    </row>
    <row r="831" spans="1:4" ht="15.75" customHeight="1">
      <c r="A831" s="21"/>
      <c r="B831" s="21"/>
      <c r="C831" s="30"/>
      <c r="D831" s="21"/>
    </row>
    <row r="832" spans="1:4" ht="15.75" customHeight="1">
      <c r="A832" s="21"/>
      <c r="B832" s="21"/>
      <c r="C832" s="30"/>
      <c r="D832" s="21"/>
    </row>
    <row r="833" spans="1:4" ht="15.75" customHeight="1">
      <c r="A833" s="21"/>
      <c r="B833" s="21"/>
      <c r="C833" s="30"/>
      <c r="D833" s="21"/>
    </row>
    <row r="834" spans="1:4" ht="15.75" customHeight="1">
      <c r="A834" s="21"/>
      <c r="B834" s="21"/>
      <c r="C834" s="30"/>
      <c r="D834" s="21"/>
    </row>
    <row r="835" spans="1:4" ht="15.75" customHeight="1">
      <c r="A835" s="21"/>
      <c r="B835" s="21"/>
      <c r="C835" s="30"/>
      <c r="D835" s="21"/>
    </row>
    <row r="836" spans="1:4" ht="15.75" customHeight="1">
      <c r="A836" s="21"/>
      <c r="B836" s="21"/>
      <c r="C836" s="30"/>
      <c r="D836" s="21"/>
    </row>
    <row r="837" spans="1:4" ht="15.75" customHeight="1">
      <c r="A837" s="21"/>
      <c r="B837" s="21"/>
      <c r="C837" s="30"/>
      <c r="D837" s="21"/>
    </row>
    <row r="838" spans="1:4" ht="15.75" customHeight="1">
      <c r="A838" s="21"/>
      <c r="B838" s="21"/>
      <c r="C838" s="30"/>
      <c r="D838" s="21"/>
    </row>
    <row r="839" spans="1:4" ht="15.75" customHeight="1">
      <c r="A839" s="21"/>
      <c r="B839" s="21"/>
      <c r="C839" s="30"/>
      <c r="D839" s="21"/>
    </row>
    <row r="840" spans="1:4" ht="15.75" customHeight="1">
      <c r="A840" s="21"/>
      <c r="B840" s="21"/>
      <c r="C840" s="30"/>
      <c r="D840" s="21"/>
    </row>
    <row r="841" spans="1:4" ht="15.75" customHeight="1">
      <c r="A841" s="21"/>
      <c r="B841" s="21"/>
      <c r="C841" s="30"/>
      <c r="D841" s="21"/>
    </row>
    <row r="842" spans="1:4" ht="15.75" customHeight="1">
      <c r="A842" s="21"/>
      <c r="B842" s="21"/>
      <c r="C842" s="30"/>
      <c r="D842" s="21"/>
    </row>
    <row r="843" spans="1:4" ht="15.75" customHeight="1">
      <c r="A843" s="21"/>
      <c r="B843" s="21"/>
      <c r="C843" s="30"/>
      <c r="D843" s="21"/>
    </row>
    <row r="844" spans="1:4" ht="15.75" customHeight="1">
      <c r="A844" s="21"/>
      <c r="B844" s="21"/>
      <c r="C844" s="30"/>
      <c r="D844" s="21"/>
    </row>
    <row r="845" spans="1:4" ht="15.75" customHeight="1">
      <c r="A845" s="21"/>
      <c r="B845" s="21"/>
      <c r="C845" s="30"/>
      <c r="D845" s="21"/>
    </row>
    <row r="846" spans="1:4" ht="15.75" customHeight="1">
      <c r="A846" s="21"/>
      <c r="B846" s="21"/>
      <c r="C846" s="30"/>
      <c r="D846" s="21"/>
    </row>
    <row r="847" spans="1:4" ht="15.75" customHeight="1">
      <c r="A847" s="21"/>
      <c r="B847" s="21"/>
      <c r="C847" s="30"/>
      <c r="D847" s="21"/>
    </row>
    <row r="848" spans="1:4" ht="15.75" customHeight="1">
      <c r="A848" s="21"/>
      <c r="B848" s="21"/>
      <c r="C848" s="30"/>
      <c r="D848" s="21"/>
    </row>
    <row r="849" spans="1:4" ht="15.75" customHeight="1">
      <c r="A849" s="21"/>
      <c r="B849" s="21"/>
      <c r="C849" s="30"/>
      <c r="D849" s="21"/>
    </row>
    <row r="850" spans="1:4" ht="15.75" customHeight="1">
      <c r="A850" s="21"/>
      <c r="B850" s="21"/>
      <c r="C850" s="30"/>
      <c r="D850" s="21"/>
    </row>
    <row r="851" spans="1:4" ht="15.75" customHeight="1">
      <c r="A851" s="21"/>
      <c r="B851" s="21"/>
      <c r="C851" s="30"/>
      <c r="D851" s="21"/>
    </row>
    <row r="852" spans="1:4" ht="15.75" customHeight="1">
      <c r="A852" s="21"/>
      <c r="B852" s="21"/>
      <c r="C852" s="30"/>
      <c r="D852" s="21"/>
    </row>
    <row r="853" spans="1:4" ht="15.75" customHeight="1">
      <c r="A853" s="21"/>
      <c r="B853" s="21"/>
      <c r="C853" s="30"/>
      <c r="D853" s="21"/>
    </row>
    <row r="854" spans="1:4" ht="15.75" customHeight="1">
      <c r="A854" s="21"/>
      <c r="B854" s="21"/>
      <c r="C854" s="30"/>
      <c r="D854" s="21"/>
    </row>
    <row r="855" spans="1:4" ht="15.75" customHeight="1">
      <c r="A855" s="21"/>
      <c r="B855" s="21"/>
      <c r="C855" s="30"/>
      <c r="D855" s="21"/>
    </row>
    <row r="856" spans="1:4" ht="15.75" customHeight="1">
      <c r="A856" s="21"/>
      <c r="B856" s="21"/>
      <c r="C856" s="30"/>
      <c r="D856" s="21"/>
    </row>
    <row r="857" spans="1:4" ht="15.75" customHeight="1">
      <c r="A857" s="21"/>
      <c r="B857" s="21"/>
      <c r="C857" s="30"/>
      <c r="D857" s="21"/>
    </row>
    <row r="858" spans="1:4" ht="15.75" customHeight="1">
      <c r="A858" s="21"/>
      <c r="B858" s="21"/>
      <c r="C858" s="30"/>
      <c r="D858" s="21"/>
    </row>
    <row r="859" spans="1:4" ht="15.75" customHeight="1">
      <c r="A859" s="21"/>
      <c r="B859" s="21"/>
      <c r="C859" s="30"/>
      <c r="D859" s="21"/>
    </row>
    <row r="860" spans="1:4" ht="15.75" customHeight="1">
      <c r="A860" s="21"/>
      <c r="B860" s="21"/>
      <c r="C860" s="30"/>
      <c r="D860" s="21"/>
    </row>
    <row r="861" spans="1:4" ht="15.75" customHeight="1">
      <c r="A861" s="21"/>
      <c r="B861" s="21"/>
      <c r="C861" s="30"/>
      <c r="D861" s="21"/>
    </row>
    <row r="862" spans="1:4" ht="15.75" customHeight="1">
      <c r="A862" s="21"/>
      <c r="B862" s="21"/>
      <c r="C862" s="30"/>
      <c r="D862" s="21"/>
    </row>
    <row r="863" spans="1:4" ht="15.75" customHeight="1">
      <c r="A863" s="21"/>
      <c r="B863" s="21"/>
      <c r="C863" s="30"/>
      <c r="D863" s="21"/>
    </row>
    <row r="864" spans="1:4" ht="15.75" customHeight="1">
      <c r="A864" s="21"/>
      <c r="B864" s="21"/>
      <c r="C864" s="30"/>
      <c r="D864" s="21"/>
    </row>
    <row r="865" spans="1:4" ht="15.75" customHeight="1">
      <c r="A865" s="21"/>
      <c r="B865" s="21"/>
      <c r="C865" s="30"/>
      <c r="D865" s="21"/>
    </row>
    <row r="866" spans="1:4" ht="15.75" customHeight="1">
      <c r="A866" s="21"/>
      <c r="B866" s="21"/>
      <c r="C866" s="30"/>
      <c r="D866" s="21"/>
    </row>
    <row r="867" spans="1:4" ht="15.75" customHeight="1">
      <c r="A867" s="21"/>
      <c r="B867" s="21"/>
      <c r="C867" s="30"/>
      <c r="D867" s="21"/>
    </row>
    <row r="868" spans="1:4" ht="15.75" customHeight="1">
      <c r="A868" s="21"/>
      <c r="B868" s="21"/>
      <c r="C868" s="30"/>
      <c r="D868" s="21"/>
    </row>
    <row r="869" spans="1:4" ht="15.75" customHeight="1">
      <c r="A869" s="21"/>
      <c r="B869" s="21"/>
      <c r="C869" s="30"/>
      <c r="D869" s="21"/>
    </row>
    <row r="870" spans="1:4" ht="15.75" customHeight="1">
      <c r="A870" s="21"/>
      <c r="B870" s="21"/>
      <c r="C870" s="30"/>
      <c r="D870" s="21"/>
    </row>
    <row r="871" spans="1:4" ht="15.75" customHeight="1">
      <c r="A871" s="21"/>
      <c r="B871" s="21"/>
      <c r="C871" s="30"/>
      <c r="D871" s="21"/>
    </row>
    <row r="872" spans="1:4" ht="15.75" customHeight="1">
      <c r="A872" s="21"/>
      <c r="B872" s="21"/>
      <c r="C872" s="30"/>
      <c r="D872" s="21"/>
    </row>
    <row r="873" spans="1:4" ht="15.75" customHeight="1">
      <c r="A873" s="21"/>
      <c r="B873" s="21"/>
      <c r="C873" s="30"/>
      <c r="D873" s="21"/>
    </row>
    <row r="874" spans="1:4" ht="15.75" customHeight="1">
      <c r="A874" s="21"/>
      <c r="B874" s="21"/>
      <c r="C874" s="30"/>
      <c r="D874" s="21"/>
    </row>
    <row r="875" spans="1:4" ht="15.75" customHeight="1">
      <c r="A875" s="21"/>
      <c r="B875" s="21"/>
      <c r="C875" s="30"/>
      <c r="D875" s="21"/>
    </row>
    <row r="876" spans="1:4" ht="15.75" customHeight="1">
      <c r="A876" s="21"/>
      <c r="B876" s="21"/>
      <c r="C876" s="30"/>
      <c r="D876" s="21"/>
    </row>
    <row r="877" spans="1:4" ht="15.75" customHeight="1">
      <c r="A877" s="21"/>
      <c r="B877" s="21"/>
      <c r="C877" s="30"/>
      <c r="D877" s="21"/>
    </row>
    <row r="878" spans="1:4" ht="15.75" customHeight="1">
      <c r="A878" s="21"/>
      <c r="B878" s="21"/>
      <c r="C878" s="30"/>
      <c r="D878" s="21"/>
    </row>
    <row r="879" spans="1:4" ht="15.75" customHeight="1">
      <c r="A879" s="21"/>
      <c r="B879" s="21"/>
      <c r="C879" s="30"/>
      <c r="D879" s="21"/>
    </row>
    <row r="880" spans="1:4" ht="15.75" customHeight="1">
      <c r="A880" s="21"/>
      <c r="B880" s="21"/>
      <c r="C880" s="30"/>
      <c r="D880" s="21"/>
    </row>
    <row r="881" spans="1:4" ht="15.75" customHeight="1">
      <c r="A881" s="21"/>
      <c r="B881" s="21"/>
      <c r="C881" s="30"/>
      <c r="D881" s="21"/>
    </row>
    <row r="882" spans="1:4" ht="15.75" customHeight="1">
      <c r="A882" s="21"/>
      <c r="B882" s="21"/>
      <c r="C882" s="30"/>
      <c r="D882" s="21"/>
    </row>
    <row r="883" spans="1:4" ht="15.75" customHeight="1">
      <c r="A883" s="21"/>
      <c r="B883" s="21"/>
      <c r="C883" s="30"/>
      <c r="D883" s="21"/>
    </row>
    <row r="884" spans="1:4" ht="15.75" customHeight="1">
      <c r="A884" s="21"/>
      <c r="B884" s="21"/>
      <c r="C884" s="30"/>
      <c r="D884" s="21"/>
    </row>
    <row r="885" spans="1:4" ht="15.75" customHeight="1">
      <c r="A885" s="21"/>
      <c r="B885" s="21"/>
      <c r="C885" s="30"/>
      <c r="D885" s="21"/>
    </row>
    <row r="886" spans="1:4" ht="15.75" customHeight="1">
      <c r="A886" s="21"/>
      <c r="B886" s="21"/>
      <c r="C886" s="30"/>
      <c r="D886" s="21"/>
    </row>
    <row r="887" spans="1:4" ht="15.75" customHeight="1">
      <c r="A887" s="21"/>
      <c r="B887" s="21"/>
      <c r="C887" s="30"/>
      <c r="D887" s="21"/>
    </row>
    <row r="888" spans="1:4" ht="15.75" customHeight="1">
      <c r="A888" s="21"/>
      <c r="B888" s="21"/>
      <c r="C888" s="30"/>
      <c r="D888" s="21"/>
    </row>
    <row r="889" spans="1:4" ht="15.75" customHeight="1">
      <c r="A889" s="21"/>
      <c r="B889" s="21"/>
      <c r="C889" s="30"/>
      <c r="D889" s="21"/>
    </row>
    <row r="890" spans="1:4" ht="15.75" customHeight="1">
      <c r="A890" s="21"/>
      <c r="B890" s="21"/>
      <c r="C890" s="30"/>
      <c r="D890" s="21"/>
    </row>
    <row r="891" spans="1:4" ht="15.75" customHeight="1">
      <c r="A891" s="21"/>
      <c r="B891" s="21"/>
      <c r="C891" s="30"/>
      <c r="D891" s="21"/>
    </row>
    <row r="892" spans="1:4" ht="15.75" customHeight="1">
      <c r="A892" s="21"/>
      <c r="B892" s="21"/>
      <c r="C892" s="30"/>
      <c r="D892" s="21"/>
    </row>
    <row r="893" spans="1:4" ht="15.75" customHeight="1">
      <c r="A893" s="21"/>
      <c r="B893" s="21"/>
      <c r="C893" s="30"/>
      <c r="D893" s="21"/>
    </row>
    <row r="894" spans="1:4" ht="15.75" customHeight="1">
      <c r="A894" s="21"/>
      <c r="B894" s="21"/>
      <c r="C894" s="30"/>
      <c r="D894" s="21"/>
    </row>
    <row r="895" spans="1:4" ht="15.75" customHeight="1">
      <c r="A895" s="21"/>
      <c r="B895" s="21"/>
      <c r="C895" s="30"/>
      <c r="D895" s="21"/>
    </row>
    <row r="896" spans="1:4" ht="15.75" customHeight="1">
      <c r="A896" s="21"/>
      <c r="B896" s="21"/>
      <c r="C896" s="30"/>
      <c r="D896" s="21"/>
    </row>
    <row r="897" spans="1:4" ht="15.75" customHeight="1">
      <c r="A897" s="21"/>
      <c r="B897" s="21"/>
      <c r="C897" s="30"/>
      <c r="D897" s="21"/>
    </row>
    <row r="898" spans="1:4" ht="15.75" customHeight="1">
      <c r="A898" s="21"/>
      <c r="B898" s="21"/>
      <c r="C898" s="30"/>
      <c r="D898" s="21"/>
    </row>
    <row r="899" spans="1:4" ht="15.75" customHeight="1">
      <c r="A899" s="21"/>
      <c r="B899" s="21"/>
      <c r="C899" s="30"/>
      <c r="D899" s="21"/>
    </row>
    <row r="900" spans="1:4" ht="15.75" customHeight="1">
      <c r="A900" s="21"/>
      <c r="B900" s="21"/>
      <c r="C900" s="30"/>
      <c r="D900" s="21"/>
    </row>
    <row r="901" spans="1:4" ht="15.75" customHeight="1">
      <c r="A901" s="21"/>
      <c r="B901" s="21"/>
      <c r="C901" s="30"/>
      <c r="D901" s="21"/>
    </row>
    <row r="902" spans="1:4" ht="15.75" customHeight="1">
      <c r="A902" s="21"/>
      <c r="B902" s="21"/>
      <c r="C902" s="30"/>
      <c r="D902" s="21"/>
    </row>
    <row r="903" spans="1:4" ht="15.75" customHeight="1">
      <c r="A903" s="21"/>
      <c r="B903" s="21"/>
      <c r="C903" s="30"/>
      <c r="D903" s="21"/>
    </row>
    <row r="904" spans="1:4" ht="15.75" customHeight="1">
      <c r="A904" s="21"/>
      <c r="B904" s="21"/>
      <c r="C904" s="30"/>
      <c r="D904" s="21"/>
    </row>
    <row r="905" spans="1:4" ht="15.75" customHeight="1">
      <c r="A905" s="21"/>
      <c r="B905" s="21"/>
      <c r="C905" s="30"/>
      <c r="D905" s="21"/>
    </row>
    <row r="906" spans="1:4" ht="15.75" customHeight="1">
      <c r="A906" s="21"/>
      <c r="B906" s="21"/>
      <c r="C906" s="30"/>
      <c r="D906" s="21"/>
    </row>
    <row r="907" spans="1:4" ht="15.75" customHeight="1">
      <c r="A907" s="21"/>
      <c r="B907" s="21"/>
      <c r="C907" s="30"/>
      <c r="D907" s="21"/>
    </row>
    <row r="908" spans="1:4" ht="15.75" customHeight="1">
      <c r="A908" s="21"/>
      <c r="B908" s="21"/>
      <c r="C908" s="30"/>
      <c r="D908" s="21"/>
    </row>
    <row r="909" spans="1:4" ht="15.75" customHeight="1">
      <c r="A909" s="21"/>
      <c r="B909" s="21"/>
      <c r="C909" s="30"/>
      <c r="D909" s="21"/>
    </row>
    <row r="910" spans="1:4" ht="15.75" customHeight="1">
      <c r="A910" s="21"/>
      <c r="B910" s="21"/>
      <c r="C910" s="30"/>
      <c r="D910" s="21"/>
    </row>
    <row r="911" spans="1:4" ht="15.75" customHeight="1">
      <c r="A911" s="21"/>
      <c r="B911" s="21"/>
      <c r="C911" s="30"/>
      <c r="D911" s="21"/>
    </row>
    <row r="912" spans="1:4" ht="15.75" customHeight="1">
      <c r="A912" s="21"/>
      <c r="B912" s="21"/>
      <c r="C912" s="30"/>
      <c r="D912" s="21"/>
    </row>
    <row r="913" spans="1:4" ht="15.75" customHeight="1">
      <c r="A913" s="21"/>
      <c r="B913" s="21"/>
      <c r="C913" s="30"/>
      <c r="D913" s="21"/>
    </row>
    <row r="914" spans="1:4" ht="15.75" customHeight="1">
      <c r="A914" s="21"/>
      <c r="B914" s="21"/>
      <c r="C914" s="30"/>
      <c r="D914" s="21"/>
    </row>
    <row r="915" spans="1:4" ht="15.75" customHeight="1">
      <c r="A915" s="21"/>
      <c r="B915" s="21"/>
      <c r="C915" s="30"/>
      <c r="D915" s="21"/>
    </row>
    <row r="916" spans="1:4" ht="15.75" customHeight="1">
      <c r="A916" s="21"/>
      <c r="B916" s="21"/>
      <c r="C916" s="30"/>
      <c r="D916" s="21"/>
    </row>
    <row r="917" spans="1:4" ht="15.75" customHeight="1">
      <c r="A917" s="21"/>
      <c r="B917" s="21"/>
      <c r="C917" s="30"/>
      <c r="D917" s="21"/>
    </row>
    <row r="918" spans="1:4" ht="15.75" customHeight="1">
      <c r="A918" s="21"/>
      <c r="B918" s="21"/>
      <c r="C918" s="30"/>
      <c r="D918" s="21"/>
    </row>
    <row r="919" spans="1:4" ht="15.75" customHeight="1">
      <c r="A919" s="21"/>
      <c r="B919" s="21"/>
      <c r="C919" s="30"/>
      <c r="D919" s="21"/>
    </row>
    <row r="920" spans="1:4" ht="15.75" customHeight="1">
      <c r="A920" s="21"/>
      <c r="B920" s="21"/>
      <c r="C920" s="30"/>
      <c r="D920" s="21"/>
    </row>
    <row r="921" spans="1:4" ht="15.75" customHeight="1">
      <c r="A921" s="21"/>
      <c r="B921" s="21"/>
      <c r="C921" s="30"/>
      <c r="D921" s="21"/>
    </row>
    <row r="922" spans="1:4" ht="15.75" customHeight="1">
      <c r="A922" s="21"/>
      <c r="B922" s="21"/>
      <c r="C922" s="30"/>
      <c r="D922" s="21"/>
    </row>
    <row r="923" spans="1:4" ht="15.75" customHeight="1">
      <c r="A923" s="21"/>
      <c r="B923" s="21"/>
      <c r="C923" s="30"/>
      <c r="D923" s="21"/>
    </row>
    <row r="924" spans="1:4" ht="15.75" customHeight="1">
      <c r="A924" s="21"/>
      <c r="B924" s="21"/>
      <c r="C924" s="30"/>
      <c r="D924" s="21"/>
    </row>
    <row r="925" spans="1:4" ht="15.75" customHeight="1">
      <c r="A925" s="21"/>
      <c r="B925" s="21"/>
      <c r="C925" s="30"/>
      <c r="D925" s="21"/>
    </row>
    <row r="926" spans="1:4" ht="15.75" customHeight="1">
      <c r="A926" s="21"/>
      <c r="B926" s="21"/>
      <c r="C926" s="30"/>
      <c r="D926" s="21"/>
    </row>
    <row r="927" spans="1:4" ht="15.75" customHeight="1">
      <c r="A927" s="21"/>
      <c r="B927" s="21"/>
      <c r="C927" s="30"/>
      <c r="D927" s="21"/>
    </row>
    <row r="928" spans="1:4" ht="15.75" customHeight="1">
      <c r="A928" s="21"/>
      <c r="B928" s="21"/>
      <c r="C928" s="30"/>
      <c r="D928" s="21"/>
    </row>
    <row r="929" spans="1:4" ht="15.75" customHeight="1">
      <c r="A929" s="21"/>
      <c r="B929" s="21"/>
      <c r="C929" s="30"/>
      <c r="D929" s="21"/>
    </row>
    <row r="930" spans="1:4" ht="15.75" customHeight="1">
      <c r="A930" s="21"/>
      <c r="B930" s="21"/>
      <c r="C930" s="30"/>
      <c r="D930" s="21"/>
    </row>
    <row r="931" spans="1:4" ht="15.75" customHeight="1">
      <c r="A931" s="21"/>
      <c r="B931" s="21"/>
      <c r="C931" s="30"/>
      <c r="D931" s="21"/>
    </row>
    <row r="932" spans="1:4" ht="15.75" customHeight="1">
      <c r="A932" s="21"/>
      <c r="B932" s="21"/>
      <c r="C932" s="30"/>
      <c r="D932" s="21"/>
    </row>
    <row r="933" spans="1:4" ht="15.75" customHeight="1">
      <c r="A933" s="21"/>
      <c r="B933" s="21"/>
      <c r="C933" s="30"/>
      <c r="D933" s="21"/>
    </row>
    <row r="934" spans="1:4" ht="15.75" customHeight="1">
      <c r="A934" s="21"/>
      <c r="B934" s="21"/>
      <c r="C934" s="30"/>
      <c r="D934" s="21"/>
    </row>
    <row r="935" spans="1:4" ht="15.75" customHeight="1">
      <c r="A935" s="21"/>
      <c r="B935" s="21"/>
      <c r="C935" s="30"/>
      <c r="D935" s="21"/>
    </row>
    <row r="936" spans="1:4" ht="15.75" customHeight="1">
      <c r="A936" s="21"/>
      <c r="B936" s="21"/>
      <c r="C936" s="30"/>
      <c r="D936" s="21"/>
    </row>
    <row r="937" spans="1:4" ht="15.75" customHeight="1">
      <c r="A937" s="21"/>
      <c r="B937" s="21"/>
      <c r="C937" s="30"/>
      <c r="D937" s="21"/>
    </row>
    <row r="938" spans="1:4" ht="15.75" customHeight="1">
      <c r="A938" s="21"/>
      <c r="B938" s="21"/>
      <c r="C938" s="30"/>
      <c r="D938" s="21"/>
    </row>
    <row r="939" spans="1:4" ht="15.75" customHeight="1">
      <c r="A939" s="21"/>
      <c r="B939" s="21"/>
      <c r="C939" s="30"/>
      <c r="D939" s="21"/>
    </row>
    <row r="940" spans="1:4" ht="15.75" customHeight="1">
      <c r="A940" s="21"/>
      <c r="B940" s="21"/>
      <c r="C940" s="30"/>
      <c r="D940" s="21"/>
    </row>
    <row r="941" spans="1:4" ht="15.75" customHeight="1">
      <c r="A941" s="21"/>
      <c r="B941" s="21"/>
      <c r="C941" s="30"/>
      <c r="D941" s="21"/>
    </row>
    <row r="942" spans="1:4" ht="15.75" customHeight="1">
      <c r="A942" s="21"/>
      <c r="B942" s="21"/>
      <c r="C942" s="30"/>
      <c r="D942" s="21"/>
    </row>
    <row r="943" spans="1:4" ht="15.75" customHeight="1">
      <c r="A943" s="21"/>
      <c r="B943" s="21"/>
      <c r="C943" s="30"/>
      <c r="D943" s="21"/>
    </row>
    <row r="944" spans="1:4" ht="15.75" customHeight="1">
      <c r="A944" s="21"/>
      <c r="B944" s="21"/>
      <c r="C944" s="30"/>
      <c r="D944" s="21"/>
    </row>
    <row r="945" spans="1:4" ht="15.75" customHeight="1">
      <c r="A945" s="21"/>
      <c r="B945" s="21"/>
      <c r="C945" s="30"/>
      <c r="D945" s="21"/>
    </row>
    <row r="946" spans="1:4" ht="15.75" customHeight="1">
      <c r="A946" s="21"/>
      <c r="B946" s="21"/>
      <c r="C946" s="30"/>
      <c r="D946" s="21"/>
    </row>
    <row r="947" spans="1:4" ht="15.75" customHeight="1">
      <c r="A947" s="21"/>
      <c r="B947" s="21"/>
      <c r="C947" s="30"/>
      <c r="D947" s="21"/>
    </row>
    <row r="948" spans="1:4" ht="15.75" customHeight="1">
      <c r="A948" s="21"/>
      <c r="B948" s="21"/>
      <c r="C948" s="30"/>
      <c r="D948" s="21"/>
    </row>
    <row r="949" spans="1:4" ht="15.75" customHeight="1">
      <c r="A949" s="21"/>
      <c r="B949" s="21"/>
      <c r="C949" s="30"/>
      <c r="D949" s="21"/>
    </row>
    <row r="950" spans="1:4" ht="15.75" customHeight="1">
      <c r="A950" s="21"/>
      <c r="B950" s="21"/>
      <c r="C950" s="30"/>
      <c r="D950" s="21"/>
    </row>
    <row r="951" spans="1:4" ht="15.75" customHeight="1">
      <c r="A951" s="21"/>
      <c r="B951" s="21"/>
      <c r="C951" s="30"/>
      <c r="D951" s="21"/>
    </row>
    <row r="952" spans="1:4" ht="15.75" customHeight="1">
      <c r="A952" s="21"/>
      <c r="B952" s="21"/>
      <c r="C952" s="30"/>
      <c r="D952" s="21"/>
    </row>
    <row r="953" spans="1:4" ht="15.75" customHeight="1">
      <c r="A953" s="21"/>
      <c r="B953" s="21"/>
      <c r="C953" s="30"/>
      <c r="D953" s="21"/>
    </row>
    <row r="954" spans="1:4" ht="15.75" customHeight="1">
      <c r="A954" s="21"/>
      <c r="B954" s="21"/>
      <c r="C954" s="30"/>
      <c r="D954" s="21"/>
    </row>
    <row r="955" spans="1:4" ht="15.75" customHeight="1">
      <c r="A955" s="21"/>
      <c r="B955" s="21"/>
      <c r="C955" s="30"/>
      <c r="D955" s="21"/>
    </row>
    <row r="956" spans="1:4" ht="15.75" customHeight="1">
      <c r="A956" s="21"/>
      <c r="B956" s="21"/>
      <c r="C956" s="30"/>
      <c r="D956" s="21"/>
    </row>
    <row r="957" spans="1:4" ht="15.75" customHeight="1">
      <c r="A957" s="21"/>
      <c r="B957" s="21"/>
      <c r="C957" s="30"/>
      <c r="D957" s="21"/>
    </row>
    <row r="958" spans="1:4" ht="15.75" customHeight="1">
      <c r="A958" s="21"/>
      <c r="B958" s="21"/>
      <c r="C958" s="30"/>
      <c r="D958" s="21"/>
    </row>
    <row r="959" spans="1:4" ht="15.75" customHeight="1">
      <c r="A959" s="21"/>
      <c r="B959" s="21"/>
      <c r="C959" s="30"/>
      <c r="D959" s="21"/>
    </row>
    <row r="960" spans="1:4" ht="15.75" customHeight="1">
      <c r="A960" s="21"/>
      <c r="B960" s="21"/>
      <c r="C960" s="30"/>
      <c r="D960" s="21"/>
    </row>
    <row r="961" spans="1:4" ht="15.75" customHeight="1">
      <c r="A961" s="21"/>
      <c r="B961" s="21"/>
      <c r="C961" s="30"/>
      <c r="D961" s="21"/>
    </row>
    <row r="962" spans="1:4" ht="15.75" customHeight="1">
      <c r="A962" s="21"/>
      <c r="B962" s="21"/>
      <c r="C962" s="30"/>
      <c r="D962" s="21"/>
    </row>
    <row r="963" spans="1:4" ht="15.75" customHeight="1">
      <c r="A963" s="21"/>
      <c r="B963" s="21"/>
      <c r="C963" s="30"/>
      <c r="D963" s="21"/>
    </row>
    <row r="964" spans="1:4" ht="15.75" customHeight="1">
      <c r="A964" s="21"/>
      <c r="B964" s="21"/>
      <c r="C964" s="30"/>
      <c r="D964" s="21"/>
    </row>
    <row r="965" spans="1:4" ht="15.75" customHeight="1">
      <c r="A965" s="21"/>
      <c r="B965" s="21"/>
      <c r="C965" s="30"/>
      <c r="D965" s="21"/>
    </row>
    <row r="966" spans="1:4" ht="15.75" customHeight="1">
      <c r="A966" s="21"/>
      <c r="B966" s="21"/>
      <c r="C966" s="30"/>
      <c r="D966" s="21"/>
    </row>
    <row r="967" spans="1:4" ht="15.75" customHeight="1">
      <c r="A967" s="21"/>
      <c r="B967" s="21"/>
      <c r="C967" s="30"/>
      <c r="D967" s="21"/>
    </row>
    <row r="968" spans="1:4" ht="15.75" customHeight="1">
      <c r="A968" s="21"/>
      <c r="B968" s="21"/>
      <c r="C968" s="30"/>
      <c r="D968" s="21"/>
    </row>
    <row r="969" spans="1:4" ht="15.75" customHeight="1">
      <c r="A969" s="21"/>
      <c r="B969" s="21"/>
      <c r="C969" s="30"/>
      <c r="D969" s="21"/>
    </row>
    <row r="970" spans="1:4" ht="15.75" customHeight="1">
      <c r="A970" s="21"/>
      <c r="B970" s="21"/>
      <c r="C970" s="30"/>
      <c r="D970" s="21"/>
    </row>
    <row r="971" spans="1:4" ht="15.75" customHeight="1">
      <c r="A971" s="21"/>
      <c r="B971" s="21"/>
      <c r="C971" s="30"/>
      <c r="D971" s="21"/>
    </row>
    <row r="972" spans="1:4" ht="15.75" customHeight="1">
      <c r="A972" s="21"/>
      <c r="B972" s="21"/>
      <c r="C972" s="30"/>
      <c r="D972" s="21"/>
    </row>
    <row r="973" spans="1:4" ht="15.75" customHeight="1">
      <c r="A973" s="21"/>
      <c r="B973" s="21"/>
      <c r="C973" s="30"/>
      <c r="D973" s="21"/>
    </row>
    <row r="974" spans="1:4" ht="15.75" customHeight="1">
      <c r="A974" s="21"/>
      <c r="B974" s="21"/>
      <c r="C974" s="30"/>
      <c r="D974" s="21"/>
    </row>
    <row r="975" spans="1:4" ht="15.75" customHeight="1">
      <c r="A975" s="21"/>
      <c r="B975" s="21"/>
      <c r="C975" s="30"/>
      <c r="D975" s="21"/>
    </row>
    <row r="976" spans="1:4" ht="15.75" customHeight="1">
      <c r="A976" s="21"/>
      <c r="B976" s="21"/>
      <c r="C976" s="30"/>
      <c r="D976" s="21"/>
    </row>
    <row r="977" spans="1:4" ht="15.75" customHeight="1">
      <c r="A977" s="21"/>
      <c r="B977" s="21"/>
      <c r="C977" s="30"/>
      <c r="D977" s="21"/>
    </row>
    <row r="978" spans="1:4" ht="15.75" customHeight="1">
      <c r="A978" s="21"/>
      <c r="B978" s="21"/>
      <c r="C978" s="30"/>
      <c r="D978" s="21"/>
    </row>
    <row r="979" spans="1:4" ht="15.75" customHeight="1">
      <c r="A979" s="21"/>
      <c r="B979" s="21"/>
      <c r="C979" s="30"/>
      <c r="D979" s="21"/>
    </row>
    <row r="980" spans="1:4" ht="15.75" customHeight="1">
      <c r="A980" s="21"/>
      <c r="B980" s="21"/>
      <c r="C980" s="30"/>
      <c r="D980" s="21"/>
    </row>
    <row r="981" spans="1:4" ht="15.75" customHeight="1">
      <c r="A981" s="21"/>
      <c r="B981" s="21"/>
      <c r="C981" s="30"/>
      <c r="D981" s="21"/>
    </row>
    <row r="982" spans="1:4" ht="15.75" customHeight="1">
      <c r="A982" s="21"/>
      <c r="B982" s="21"/>
      <c r="C982" s="30"/>
      <c r="D982" s="21"/>
    </row>
    <row r="983" spans="1:4" ht="15.75" customHeight="1">
      <c r="A983" s="21"/>
      <c r="B983" s="21"/>
      <c r="C983" s="30"/>
      <c r="D983" s="21"/>
    </row>
    <row r="984" spans="1:4" ht="15.75" customHeight="1">
      <c r="A984" s="21"/>
      <c r="B984" s="21"/>
      <c r="C984" s="30"/>
      <c r="D984" s="21"/>
    </row>
    <row r="985" spans="1:4" ht="15.75" customHeight="1">
      <c r="A985" s="21"/>
      <c r="B985" s="21"/>
      <c r="C985" s="30"/>
      <c r="D985" s="21"/>
    </row>
    <row r="986" spans="1:4" ht="15.75" customHeight="1">
      <c r="A986" s="21"/>
      <c r="B986" s="21"/>
      <c r="C986" s="30"/>
      <c r="D986" s="21"/>
    </row>
    <row r="987" spans="1:4" ht="15.75" customHeight="1">
      <c r="A987" s="21"/>
      <c r="B987" s="21"/>
      <c r="C987" s="30"/>
      <c r="D987" s="21"/>
    </row>
    <row r="988" spans="1:4" ht="15.75" customHeight="1">
      <c r="A988" s="21"/>
      <c r="B988" s="21"/>
      <c r="C988" s="30"/>
      <c r="D988" s="21"/>
    </row>
    <row r="989" spans="1:4" ht="15.75" customHeight="1">
      <c r="A989" s="21"/>
      <c r="B989" s="21"/>
      <c r="C989" s="30"/>
      <c r="D989" s="21"/>
    </row>
    <row r="990" spans="1:4" ht="15.75" customHeight="1">
      <c r="A990" s="21"/>
      <c r="B990" s="21"/>
      <c r="C990" s="30"/>
      <c r="D990" s="21"/>
    </row>
    <row r="991" spans="1:4" ht="15.75" customHeight="1">
      <c r="A991" s="21"/>
      <c r="B991" s="21"/>
      <c r="C991" s="30"/>
      <c r="D991" s="21"/>
    </row>
    <row r="992" spans="1:4" ht="15.75" customHeight="1">
      <c r="A992" s="21"/>
      <c r="B992" s="21"/>
      <c r="C992" s="30"/>
      <c r="D992" s="21"/>
    </row>
    <row r="993" spans="1:4" ht="15.75" customHeight="1">
      <c r="A993" s="21"/>
      <c r="B993" s="21"/>
      <c r="C993" s="30"/>
      <c r="D993" s="21"/>
    </row>
    <row r="994" spans="1:4" ht="15.75" customHeight="1">
      <c r="A994" s="21"/>
      <c r="B994" s="21"/>
      <c r="C994" s="30"/>
      <c r="D994" s="21"/>
    </row>
    <row r="995" spans="1:4" ht="15.75" customHeight="1">
      <c r="A995" s="21"/>
      <c r="B995" s="21"/>
      <c r="C995" s="30"/>
      <c r="D995" s="21"/>
    </row>
    <row r="996" spans="1:4" ht="15.75" customHeight="1">
      <c r="A996" s="21"/>
      <c r="B996" s="21"/>
      <c r="C996" s="30"/>
      <c r="D996" s="21"/>
    </row>
    <row r="997" spans="1:4" ht="15.75" customHeight="1">
      <c r="A997" s="21"/>
      <c r="B997" s="21"/>
      <c r="C997" s="30"/>
      <c r="D997" s="21"/>
    </row>
    <row r="998" spans="1:4" ht="15.75" customHeight="1">
      <c r="A998" s="21"/>
      <c r="B998" s="21"/>
      <c r="C998" s="30"/>
      <c r="D998" s="21"/>
    </row>
    <row r="999" spans="1:4" ht="15.75" customHeight="1">
      <c r="A999" s="21"/>
      <c r="B999" s="21"/>
      <c r="C999" s="30"/>
      <c r="D999" s="21"/>
    </row>
    <row r="1000" spans="1:4" ht="15.75" customHeight="1">
      <c r="A1000" s="21"/>
      <c r="B1000" s="21"/>
      <c r="C1000" s="30"/>
      <c r="D1000" s="21"/>
    </row>
    <row r="1001" spans="1:4" ht="15.75" customHeight="1">
      <c r="A1001" s="21"/>
      <c r="B1001" s="21"/>
      <c r="C1001" s="30"/>
      <c r="D1001" s="21"/>
    </row>
  </sheetData>
  <customSheetViews>
    <customSheetView guid="{5D590CFF-4C6B-4562-A2AF-CA3B847D5BD8}">
      <selection activeCell="A7" sqref="A7"/>
      <pageMargins left="0.7" right="0.7" top="0.75" bottom="0.75" header="0" footer="0"/>
      <pageSetup orientation="portrait" r:id="rId1"/>
    </customSheetView>
    <customSheetView guid="{698B578F-6757-4E06-A412-C144C45AD2F1}">
      <selection activeCell="A53" sqref="A53"/>
      <pageMargins left="0.7" right="0.7" top="0.75" bottom="0.75" header="0" footer="0"/>
      <pageSetup orientation="portrait" r:id="rId2"/>
    </customSheetView>
    <customSheetView guid="{D6265871-714F-468B-8902-859C1128B862}">
      <selection activeCell="A81" sqref="A81"/>
      <pageMargins left="0.7" right="0.7" top="0.75" bottom="0.75" header="0" footer="0"/>
      <pageSetup orientation="portrait"/>
    </customSheetView>
  </customSheetViews>
  <mergeCells count="11">
    <mergeCell ref="A4:D4"/>
    <mergeCell ref="A1:C1"/>
    <mergeCell ref="A15:D15"/>
    <mergeCell ref="A29:D29"/>
    <mergeCell ref="A37:D37"/>
    <mergeCell ref="A2:D2"/>
    <mergeCell ref="A58:D58"/>
    <mergeCell ref="A67:D67"/>
    <mergeCell ref="A79:D79"/>
    <mergeCell ref="A45:D45"/>
    <mergeCell ref="A41:D41"/>
  </mergeCells>
  <dataValidations count="2">
    <dataValidation type="list" allowBlank="1" sqref="B81" xr:uid="{00000000-0002-0000-0100-000000000000}">
      <formula1>"1,2,3,4,5,6 - 25"</formula1>
    </dataValidation>
    <dataValidation type="list" allowBlank="1" sqref="B80 B5:B13 B16:B27 B30:B35 B38:B39 B42:B43 B46:B56 B59:B65 B68:B77" xr:uid="{00000000-0002-0000-0100-000001000000}">
      <formula1>"Choose from dropdown,Yes,No"</formula1>
    </dataValidation>
  </dataValidations>
  <pageMargins left="0.7" right="0.7" top="0.75" bottom="0.75" header="0" footer="0"/>
  <pageSetup orientation="portrait"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A983"/>
  <sheetViews>
    <sheetView tabSelected="1" topLeftCell="A16" zoomScaleNormal="83" workbookViewId="0">
      <selection activeCell="C32" sqref="C32"/>
    </sheetView>
  </sheetViews>
  <sheetFormatPr defaultColWidth="14.44140625" defaultRowHeight="15" customHeight="1"/>
  <cols>
    <col min="1" max="1" width="27.109375" customWidth="1"/>
    <col min="2" max="2" width="16.6640625" customWidth="1"/>
    <col min="3" max="3" width="88.5546875" customWidth="1"/>
    <col min="4" max="4" width="16.44140625" customWidth="1"/>
    <col min="5" max="5" width="11.5546875" customWidth="1"/>
    <col min="6" max="6" width="12" customWidth="1"/>
    <col min="7" max="7" width="10.33203125" customWidth="1"/>
    <col min="8" max="8" width="11.6640625" customWidth="1"/>
    <col min="9" max="9" width="22.44140625" customWidth="1"/>
    <col min="10" max="17" width="7.6640625" customWidth="1"/>
  </cols>
  <sheetData>
    <row r="1" spans="1:27" ht="28.5" customHeight="1">
      <c r="A1" s="1"/>
      <c r="B1" s="107" t="s">
        <v>2</v>
      </c>
      <c r="C1" s="99"/>
      <c r="D1" s="99"/>
      <c r="E1" s="99"/>
      <c r="F1" s="99"/>
      <c r="G1" s="99"/>
      <c r="H1" s="99"/>
      <c r="I1" s="3"/>
      <c r="J1" s="3"/>
      <c r="K1" s="3"/>
      <c r="L1" s="3"/>
      <c r="M1" s="3"/>
      <c r="N1" s="3"/>
      <c r="O1" s="3"/>
      <c r="P1" s="3"/>
      <c r="Q1" s="3"/>
      <c r="R1" s="4"/>
      <c r="S1" s="4"/>
      <c r="T1" s="4"/>
      <c r="U1" s="4"/>
      <c r="V1" s="4"/>
      <c r="W1" s="4"/>
      <c r="X1" s="4"/>
      <c r="Y1" s="4"/>
      <c r="Z1" s="4"/>
      <c r="AA1" s="4"/>
    </row>
    <row r="2" spans="1:27" ht="78" customHeight="1">
      <c r="A2" s="110" t="s">
        <v>6</v>
      </c>
      <c r="B2" s="111"/>
      <c r="C2" s="111"/>
      <c r="D2" s="111"/>
      <c r="E2" s="111"/>
      <c r="F2" s="111"/>
      <c r="G2" s="111"/>
      <c r="H2" s="111"/>
      <c r="I2" s="8"/>
      <c r="J2" s="8"/>
      <c r="K2" s="8"/>
      <c r="L2" s="8"/>
      <c r="M2" s="8"/>
      <c r="N2" s="8"/>
      <c r="O2" s="8"/>
      <c r="P2" s="8"/>
      <c r="Q2" s="8"/>
      <c r="R2" s="3"/>
      <c r="S2" s="3"/>
      <c r="T2" s="3"/>
      <c r="U2" s="3"/>
      <c r="V2" s="3"/>
      <c r="W2" s="3"/>
      <c r="X2" s="3"/>
      <c r="Y2" s="3"/>
      <c r="Z2" s="3"/>
      <c r="AA2" s="3"/>
    </row>
    <row r="3" spans="1:27" ht="54.75" customHeight="1">
      <c r="A3" s="36" t="s">
        <v>11</v>
      </c>
      <c r="B3" s="37" t="s">
        <v>14</v>
      </c>
      <c r="C3" s="38"/>
      <c r="D3" s="39" t="s">
        <v>15</v>
      </c>
      <c r="E3" s="40" t="s">
        <v>16</v>
      </c>
      <c r="F3" s="41" t="s">
        <v>17</v>
      </c>
      <c r="G3" s="42" t="s">
        <v>19</v>
      </c>
      <c r="H3" s="43" t="s">
        <v>20</v>
      </c>
      <c r="I3" s="8"/>
      <c r="J3" s="8"/>
      <c r="K3" s="8"/>
      <c r="L3" s="8"/>
      <c r="M3" s="8"/>
      <c r="N3" s="8"/>
      <c r="O3" s="8"/>
      <c r="P3" s="8"/>
      <c r="Q3" s="8"/>
      <c r="R3" s="4"/>
      <c r="S3" s="4"/>
      <c r="T3" s="4"/>
      <c r="U3" s="4"/>
      <c r="V3" s="4"/>
      <c r="W3" s="4"/>
      <c r="X3" s="4"/>
      <c r="Y3" s="4"/>
      <c r="Z3" s="4"/>
      <c r="AA3" s="4"/>
    </row>
    <row r="4" spans="1:27" ht="30" customHeight="1">
      <c r="A4" s="44" t="str">
        <f>'Needs Assessment'!B81</f>
        <v>Enter number</v>
      </c>
      <c r="B4" s="45"/>
      <c r="C4" s="46" t="s">
        <v>25</v>
      </c>
      <c r="D4" s="47">
        <v>1</v>
      </c>
      <c r="E4" s="47">
        <v>1</v>
      </c>
      <c r="F4" s="47" t="s">
        <v>32</v>
      </c>
      <c r="G4" s="47" t="s">
        <v>33</v>
      </c>
      <c r="H4" s="47" t="s">
        <v>34</v>
      </c>
      <c r="I4" s="8"/>
      <c r="J4" s="8"/>
      <c r="K4" s="8"/>
      <c r="L4" s="8"/>
      <c r="M4" s="8"/>
      <c r="N4" s="8"/>
      <c r="O4" s="8"/>
      <c r="P4" s="8"/>
      <c r="Q4" s="8"/>
      <c r="R4" s="4"/>
      <c r="S4" s="4"/>
      <c r="T4" s="4"/>
      <c r="U4" s="4"/>
      <c r="V4" s="4"/>
      <c r="W4" s="4"/>
      <c r="X4" s="4"/>
      <c r="Y4" s="4"/>
      <c r="Z4" s="4"/>
      <c r="AA4" s="4"/>
    </row>
    <row r="5" spans="1:27" ht="15.75" customHeight="1">
      <c r="A5" s="48" t="str">
        <f>'Needs Assessment'!B38</f>
        <v>Yes</v>
      </c>
      <c r="B5" s="49"/>
      <c r="C5" s="50" t="s">
        <v>39</v>
      </c>
      <c r="D5" s="51" t="s">
        <v>44</v>
      </c>
      <c r="E5" s="52"/>
      <c r="F5" s="52"/>
      <c r="G5" s="52"/>
      <c r="H5" s="53"/>
      <c r="I5" s="8"/>
      <c r="J5" s="8"/>
      <c r="K5" s="8"/>
      <c r="L5" s="8"/>
      <c r="M5" s="8"/>
      <c r="N5" s="8"/>
      <c r="O5" s="8"/>
      <c r="P5" s="8"/>
      <c r="Q5" s="8"/>
      <c r="R5" s="4"/>
      <c r="S5" s="4"/>
      <c r="T5" s="4"/>
      <c r="U5" s="4"/>
      <c r="V5" s="4"/>
      <c r="W5" s="4"/>
      <c r="X5" s="4"/>
      <c r="Y5" s="4"/>
      <c r="Z5" s="4"/>
      <c r="AA5" s="4"/>
    </row>
    <row r="6" spans="1:27" ht="15.75" customHeight="1">
      <c r="A6" s="48" t="str">
        <f>'Needs Assessment'!B39</f>
        <v>No</v>
      </c>
      <c r="B6" s="54"/>
      <c r="C6" s="50" t="s">
        <v>48</v>
      </c>
      <c r="D6" s="51" t="s">
        <v>44</v>
      </c>
      <c r="E6" s="52"/>
      <c r="F6" s="52"/>
      <c r="G6" s="52"/>
      <c r="H6" s="53"/>
      <c r="I6" s="8"/>
      <c r="J6" s="8"/>
      <c r="K6" s="8"/>
      <c r="L6" s="8"/>
      <c r="M6" s="8"/>
      <c r="N6" s="8"/>
      <c r="O6" s="8"/>
      <c r="P6" s="8"/>
      <c r="Q6" s="8"/>
      <c r="R6" s="4"/>
      <c r="S6" s="4"/>
      <c r="T6" s="4"/>
      <c r="U6" s="4"/>
      <c r="V6" s="4"/>
      <c r="W6" s="4"/>
      <c r="X6" s="4"/>
      <c r="Y6" s="4"/>
      <c r="Z6" s="4"/>
      <c r="AA6" s="4"/>
    </row>
    <row r="7" spans="1:27" ht="15.75" customHeight="1">
      <c r="A7" s="48" t="str">
        <f>'Needs Assessment'!B6</f>
        <v>Choose from dropdown</v>
      </c>
      <c r="B7" s="54"/>
      <c r="C7" s="50" t="s">
        <v>49</v>
      </c>
      <c r="D7" s="51" t="s">
        <v>44</v>
      </c>
      <c r="E7" s="55" t="s">
        <v>44</v>
      </c>
      <c r="F7" s="56" t="s">
        <v>44</v>
      </c>
      <c r="G7" s="57" t="s">
        <v>44</v>
      </c>
      <c r="H7" s="58" t="s">
        <v>44</v>
      </c>
      <c r="I7" s="8"/>
      <c r="J7" s="8"/>
      <c r="K7" s="8"/>
      <c r="L7" s="8"/>
      <c r="M7" s="8"/>
      <c r="N7" s="8"/>
      <c r="O7" s="8"/>
      <c r="P7" s="8"/>
      <c r="Q7" s="8"/>
      <c r="R7" s="4"/>
      <c r="S7" s="4"/>
      <c r="T7" s="4"/>
      <c r="U7" s="4"/>
      <c r="V7" s="4"/>
      <c r="W7" s="4"/>
      <c r="X7" s="4"/>
      <c r="Y7" s="4"/>
      <c r="Z7" s="4"/>
      <c r="AA7" s="4"/>
    </row>
    <row r="8" spans="1:27" ht="15.75" customHeight="1">
      <c r="A8" s="48" t="str">
        <f>'Needs Assessment'!B23</f>
        <v>Choose from dropdown</v>
      </c>
      <c r="B8" s="54"/>
      <c r="C8" s="50" t="s">
        <v>234</v>
      </c>
      <c r="D8" s="51" t="s">
        <v>44</v>
      </c>
      <c r="E8" s="55"/>
      <c r="F8" s="56"/>
      <c r="G8" s="57"/>
      <c r="H8" s="58"/>
      <c r="I8" s="8"/>
      <c r="J8" s="8"/>
      <c r="K8" s="8"/>
      <c r="L8" s="8"/>
      <c r="M8" s="8"/>
      <c r="N8" s="8"/>
      <c r="O8" s="8"/>
      <c r="P8" s="8"/>
      <c r="Q8" s="8"/>
      <c r="R8" s="4"/>
      <c r="S8" s="4"/>
      <c r="T8" s="4"/>
      <c r="U8" s="4"/>
      <c r="V8" s="4"/>
      <c r="W8" s="4"/>
      <c r="X8" s="4"/>
      <c r="Y8" s="4"/>
      <c r="Z8" s="4"/>
      <c r="AA8" s="4"/>
    </row>
    <row r="9" spans="1:27" ht="15.75" customHeight="1">
      <c r="A9" s="48" t="str">
        <f>'Needs Assessment'!B7</f>
        <v>Yes</v>
      </c>
      <c r="B9" s="54"/>
      <c r="C9" s="59" t="s">
        <v>53</v>
      </c>
      <c r="D9" s="60"/>
      <c r="E9" s="55" t="s">
        <v>44</v>
      </c>
      <c r="F9" s="56" t="s">
        <v>44</v>
      </c>
      <c r="G9" s="57" t="s">
        <v>44</v>
      </c>
      <c r="H9" s="58" t="s">
        <v>44</v>
      </c>
      <c r="I9" s="8"/>
      <c r="J9" s="8"/>
      <c r="K9" s="8"/>
      <c r="L9" s="8"/>
      <c r="M9" s="8"/>
      <c r="N9" s="8"/>
      <c r="O9" s="8"/>
      <c r="P9" s="8"/>
      <c r="Q9" s="8"/>
      <c r="R9" s="4"/>
      <c r="S9" s="4"/>
      <c r="T9" s="4"/>
      <c r="U9" s="4"/>
      <c r="V9" s="4"/>
      <c r="W9" s="4"/>
      <c r="X9" s="4"/>
      <c r="Y9" s="4"/>
      <c r="Z9" s="4"/>
      <c r="AA9" s="4"/>
    </row>
    <row r="10" spans="1:27" ht="15.75" customHeight="1">
      <c r="A10" s="48" t="str">
        <f>'Needs Assessment'!B8</f>
        <v>Yes</v>
      </c>
      <c r="B10" s="54"/>
      <c r="C10" s="59" t="s">
        <v>45</v>
      </c>
      <c r="D10" s="60"/>
      <c r="E10" s="55" t="s">
        <v>44</v>
      </c>
      <c r="F10" s="56" t="s">
        <v>44</v>
      </c>
      <c r="G10" s="57" t="s">
        <v>44</v>
      </c>
      <c r="H10" s="58" t="s">
        <v>44</v>
      </c>
      <c r="I10" s="8"/>
      <c r="J10" s="8"/>
      <c r="K10" s="8"/>
      <c r="L10" s="8"/>
      <c r="M10" s="8"/>
      <c r="N10" s="8"/>
      <c r="O10" s="8"/>
      <c r="P10" s="8"/>
      <c r="Q10" s="8"/>
      <c r="R10" s="4"/>
      <c r="S10" s="4"/>
      <c r="T10" s="4"/>
      <c r="U10" s="4"/>
      <c r="V10" s="4"/>
      <c r="W10" s="4"/>
      <c r="X10" s="4"/>
      <c r="Y10" s="4"/>
      <c r="Z10" s="4"/>
      <c r="AA10" s="4"/>
    </row>
    <row r="11" spans="1:27" ht="15.75" customHeight="1">
      <c r="A11" s="48" t="str">
        <f>'Needs Assessment'!B7</f>
        <v>Yes</v>
      </c>
      <c r="B11" s="54"/>
      <c r="C11" s="59" t="s">
        <v>61</v>
      </c>
      <c r="D11" s="60"/>
      <c r="E11" s="55" t="s">
        <v>44</v>
      </c>
      <c r="F11" s="56" t="s">
        <v>44</v>
      </c>
      <c r="G11" s="57" t="s">
        <v>44</v>
      </c>
      <c r="H11" s="58" t="s">
        <v>44</v>
      </c>
      <c r="I11" s="8"/>
      <c r="J11" s="8"/>
      <c r="K11" s="8"/>
      <c r="L11" s="8"/>
      <c r="M11" s="8"/>
      <c r="N11" s="8"/>
      <c r="O11" s="8"/>
      <c r="P11" s="8"/>
      <c r="Q11" s="8"/>
      <c r="R11" s="4"/>
      <c r="S11" s="4"/>
      <c r="T11" s="4"/>
      <c r="U11" s="4"/>
      <c r="V11" s="4"/>
      <c r="W11" s="4"/>
      <c r="X11" s="4"/>
      <c r="Y11" s="4"/>
      <c r="Z11" s="4"/>
      <c r="AA11" s="4"/>
    </row>
    <row r="12" spans="1:27" ht="15.75" customHeight="1">
      <c r="A12" s="48" t="str">
        <f>'Needs Assessment'!B5</f>
        <v>Yes</v>
      </c>
      <c r="B12" s="54"/>
      <c r="C12" s="59" t="s">
        <v>21</v>
      </c>
      <c r="D12" s="60"/>
      <c r="E12" s="55" t="s">
        <v>44</v>
      </c>
      <c r="F12" s="56" t="s">
        <v>44</v>
      </c>
      <c r="G12" s="57" t="s">
        <v>44</v>
      </c>
      <c r="H12" s="58" t="s">
        <v>44</v>
      </c>
      <c r="I12" s="8"/>
      <c r="J12" s="8"/>
      <c r="K12" s="8"/>
      <c r="L12" s="8"/>
      <c r="M12" s="8"/>
      <c r="N12" s="8"/>
      <c r="O12" s="8"/>
      <c r="P12" s="8"/>
      <c r="Q12" s="8"/>
      <c r="R12" s="4"/>
      <c r="S12" s="4"/>
      <c r="T12" s="4"/>
      <c r="U12" s="4"/>
      <c r="V12" s="4"/>
      <c r="W12" s="4"/>
      <c r="X12" s="4"/>
      <c r="Y12" s="4"/>
      <c r="Z12" s="4"/>
      <c r="AA12" s="4"/>
    </row>
    <row r="13" spans="1:27" ht="15.75" customHeight="1">
      <c r="A13" s="48" t="str">
        <f>'Needs Assessment'!B10</f>
        <v>Choose from dropdown</v>
      </c>
      <c r="B13" s="54"/>
      <c r="C13" s="59" t="s">
        <v>68</v>
      </c>
      <c r="D13" s="60"/>
      <c r="E13" s="55" t="s">
        <v>44</v>
      </c>
      <c r="F13" s="56" t="s">
        <v>44</v>
      </c>
      <c r="G13" s="57" t="s">
        <v>44</v>
      </c>
      <c r="H13" s="58" t="s">
        <v>44</v>
      </c>
      <c r="I13" s="8"/>
      <c r="J13" s="8"/>
      <c r="K13" s="8"/>
      <c r="L13" s="8"/>
      <c r="M13" s="8"/>
      <c r="N13" s="8"/>
      <c r="O13" s="8"/>
      <c r="P13" s="8"/>
      <c r="Q13" s="8"/>
      <c r="R13" s="4"/>
      <c r="S13" s="4"/>
      <c r="T13" s="4"/>
      <c r="U13" s="4"/>
      <c r="V13" s="4"/>
      <c r="W13" s="4"/>
      <c r="X13" s="4"/>
      <c r="Y13" s="4"/>
      <c r="Z13" s="4"/>
      <c r="AA13" s="4"/>
    </row>
    <row r="14" spans="1:27" ht="15.75" customHeight="1">
      <c r="A14" s="48" t="str">
        <f>'Needs Assessment'!B9</f>
        <v>Yes</v>
      </c>
      <c r="B14" s="54"/>
      <c r="C14" s="59" t="s">
        <v>46</v>
      </c>
      <c r="D14" s="60"/>
      <c r="E14" s="55" t="s">
        <v>44</v>
      </c>
      <c r="F14" s="56" t="s">
        <v>44</v>
      </c>
      <c r="G14" s="57" t="s">
        <v>44</v>
      </c>
      <c r="H14" s="58" t="s">
        <v>44</v>
      </c>
      <c r="I14" s="8"/>
      <c r="J14" s="8"/>
      <c r="K14" s="8"/>
      <c r="L14" s="8"/>
      <c r="M14" s="8"/>
      <c r="N14" s="8"/>
      <c r="O14" s="8"/>
      <c r="P14" s="8"/>
      <c r="Q14" s="8"/>
      <c r="R14" s="4"/>
      <c r="S14" s="4"/>
      <c r="T14" s="4"/>
      <c r="U14" s="4"/>
      <c r="V14" s="4"/>
      <c r="W14" s="4"/>
      <c r="X14" s="4"/>
      <c r="Y14" s="4"/>
      <c r="Z14" s="4"/>
      <c r="AA14" s="4"/>
    </row>
    <row r="15" spans="1:27" ht="15.75" customHeight="1">
      <c r="A15" s="48" t="str">
        <f>'Needs Assessment'!B65</f>
        <v>Choose from dropdown</v>
      </c>
      <c r="B15" s="54"/>
      <c r="C15" s="59" t="s">
        <v>69</v>
      </c>
      <c r="D15" s="60"/>
      <c r="E15" s="55" t="s">
        <v>44</v>
      </c>
      <c r="F15" s="56" t="s">
        <v>44</v>
      </c>
      <c r="G15" s="57" t="s">
        <v>44</v>
      </c>
      <c r="H15" s="58" t="s">
        <v>44</v>
      </c>
      <c r="I15" s="8"/>
      <c r="J15" s="8"/>
      <c r="K15" s="8"/>
      <c r="L15" s="8"/>
      <c r="M15" s="8"/>
      <c r="N15" s="8"/>
      <c r="O15" s="8"/>
      <c r="P15" s="8"/>
      <c r="Q15" s="8"/>
      <c r="R15" s="4"/>
      <c r="S15" s="4"/>
      <c r="T15" s="4"/>
      <c r="U15" s="4"/>
      <c r="V15" s="4"/>
      <c r="W15" s="4"/>
      <c r="X15" s="4"/>
      <c r="Y15" s="4"/>
      <c r="Z15" s="4"/>
      <c r="AA15" s="4"/>
    </row>
    <row r="16" spans="1:27" ht="15.75" customHeight="1">
      <c r="A16" s="61"/>
      <c r="B16" s="54"/>
      <c r="C16" s="59" t="s">
        <v>235</v>
      </c>
      <c r="D16" s="60"/>
      <c r="E16" s="55" t="s">
        <v>44</v>
      </c>
      <c r="F16" s="56" t="s">
        <v>44</v>
      </c>
      <c r="G16" s="57" t="s">
        <v>44</v>
      </c>
      <c r="H16" s="58" t="s">
        <v>44</v>
      </c>
      <c r="I16" s="8"/>
      <c r="J16" s="8"/>
      <c r="K16" s="8"/>
      <c r="L16" s="8"/>
      <c r="M16" s="8"/>
      <c r="N16" s="8"/>
      <c r="O16" s="8"/>
      <c r="P16" s="8"/>
      <c r="Q16" s="8"/>
      <c r="R16" s="4"/>
      <c r="S16" s="4"/>
      <c r="T16" s="4"/>
      <c r="U16" s="4"/>
      <c r="V16" s="4"/>
      <c r="W16" s="4"/>
      <c r="X16" s="4"/>
      <c r="Y16" s="4"/>
      <c r="Z16" s="4"/>
      <c r="AA16" s="4"/>
    </row>
    <row r="17" spans="1:27" ht="15.75" customHeight="1">
      <c r="A17" s="61"/>
      <c r="B17" s="54"/>
      <c r="C17" s="59" t="s">
        <v>70</v>
      </c>
      <c r="D17" s="60"/>
      <c r="E17" s="55" t="s">
        <v>44</v>
      </c>
      <c r="F17" s="56" t="s">
        <v>44</v>
      </c>
      <c r="G17" s="57" t="s">
        <v>44</v>
      </c>
      <c r="H17" s="58" t="s">
        <v>44</v>
      </c>
      <c r="I17" s="8"/>
      <c r="J17" s="8"/>
      <c r="K17" s="8"/>
      <c r="L17" s="8"/>
      <c r="M17" s="8"/>
      <c r="N17" s="8"/>
      <c r="O17" s="8"/>
      <c r="P17" s="8"/>
      <c r="Q17" s="8"/>
      <c r="R17" s="4"/>
      <c r="S17" s="4"/>
      <c r="T17" s="4"/>
      <c r="U17" s="4"/>
      <c r="V17" s="4"/>
      <c r="W17" s="4"/>
      <c r="X17" s="4"/>
      <c r="Y17" s="4"/>
      <c r="Z17" s="4"/>
      <c r="AA17" s="4"/>
    </row>
    <row r="18" spans="1:27" ht="15.75" customHeight="1">
      <c r="A18" s="48" t="str">
        <f>'Needs Assessment'!B18</f>
        <v>Yes</v>
      </c>
      <c r="B18" s="54"/>
      <c r="C18" s="59" t="s">
        <v>72</v>
      </c>
      <c r="D18" s="60"/>
      <c r="E18" s="55" t="s">
        <v>44</v>
      </c>
      <c r="F18" s="56" t="s">
        <v>44</v>
      </c>
      <c r="G18" s="57" t="s">
        <v>44</v>
      </c>
      <c r="H18" s="58" t="s">
        <v>44</v>
      </c>
      <c r="I18" s="8"/>
      <c r="J18" s="8"/>
      <c r="K18" s="8"/>
      <c r="L18" s="8"/>
      <c r="M18" s="8"/>
      <c r="N18" s="8"/>
      <c r="O18" s="8"/>
      <c r="P18" s="8"/>
      <c r="Q18" s="8"/>
      <c r="R18" s="4"/>
      <c r="S18" s="4"/>
      <c r="T18" s="4"/>
      <c r="U18" s="4"/>
      <c r="V18" s="4"/>
      <c r="W18" s="4"/>
      <c r="X18" s="4"/>
      <c r="Y18" s="4"/>
      <c r="Z18" s="4"/>
      <c r="AA18" s="4"/>
    </row>
    <row r="19" spans="1:27" ht="15.75" customHeight="1">
      <c r="A19" s="48" t="str">
        <f>'Needs Assessment'!B31</f>
        <v>Choose from dropdown</v>
      </c>
      <c r="B19" s="54"/>
      <c r="C19" s="59" t="s">
        <v>73</v>
      </c>
      <c r="D19" s="60"/>
      <c r="E19" s="62" t="s">
        <v>44</v>
      </c>
      <c r="F19" s="63" t="s">
        <v>44</v>
      </c>
      <c r="G19" s="64" t="s">
        <v>44</v>
      </c>
      <c r="H19" s="58" t="s">
        <v>44</v>
      </c>
      <c r="I19" s="8"/>
      <c r="J19" s="8"/>
      <c r="K19" s="8"/>
      <c r="L19" s="8"/>
      <c r="M19" s="8"/>
      <c r="N19" s="8"/>
      <c r="O19" s="8"/>
      <c r="P19" s="8"/>
      <c r="Q19" s="8"/>
      <c r="R19" s="4"/>
      <c r="S19" s="4"/>
      <c r="T19" s="4"/>
      <c r="U19" s="4"/>
      <c r="V19" s="4"/>
      <c r="W19" s="4"/>
      <c r="X19" s="4"/>
      <c r="Y19" s="4"/>
      <c r="Z19" s="4"/>
      <c r="AA19" s="4"/>
    </row>
    <row r="20" spans="1:27" ht="15.75" customHeight="1">
      <c r="A20" s="48" t="str">
        <f>'Needs Assessment'!B26</f>
        <v>Yes</v>
      </c>
      <c r="B20" s="54"/>
      <c r="C20" s="59" t="s">
        <v>236</v>
      </c>
      <c r="D20" s="60"/>
      <c r="E20" s="62" t="s">
        <v>44</v>
      </c>
      <c r="F20" s="63" t="s">
        <v>44</v>
      </c>
      <c r="G20" s="57" t="s">
        <v>44</v>
      </c>
      <c r="H20" s="58" t="s">
        <v>44</v>
      </c>
      <c r="I20" s="8"/>
      <c r="J20" s="8"/>
      <c r="K20" s="8"/>
      <c r="L20" s="8"/>
      <c r="M20" s="8"/>
      <c r="N20" s="8"/>
      <c r="O20" s="8"/>
      <c r="P20" s="8"/>
      <c r="Q20" s="8"/>
      <c r="R20" s="4"/>
      <c r="S20" s="4"/>
      <c r="T20" s="4"/>
      <c r="U20" s="4"/>
      <c r="V20" s="4"/>
      <c r="W20" s="4"/>
      <c r="X20" s="4"/>
      <c r="Y20" s="4"/>
      <c r="Z20" s="4"/>
      <c r="AA20" s="4"/>
    </row>
    <row r="21" spans="1:27" ht="15.75" customHeight="1">
      <c r="A21" s="48" t="str">
        <f>'Needs Assessment'!B12</f>
        <v>Yes</v>
      </c>
      <c r="B21" s="54"/>
      <c r="C21" s="59" t="s">
        <v>75</v>
      </c>
      <c r="D21" s="60"/>
      <c r="E21" s="62" t="s">
        <v>44</v>
      </c>
      <c r="F21" s="63" t="s">
        <v>44</v>
      </c>
      <c r="G21" s="57" t="s">
        <v>44</v>
      </c>
      <c r="H21" s="58" t="s">
        <v>44</v>
      </c>
      <c r="I21" s="8"/>
      <c r="J21" s="8"/>
      <c r="K21" s="8"/>
      <c r="L21" s="8"/>
      <c r="M21" s="8"/>
      <c r="N21" s="8"/>
      <c r="O21" s="8"/>
      <c r="P21" s="8"/>
      <c r="Q21" s="8"/>
      <c r="R21" s="4"/>
      <c r="S21" s="4"/>
      <c r="T21" s="4"/>
      <c r="U21" s="4"/>
      <c r="V21" s="4"/>
      <c r="W21" s="4"/>
      <c r="X21" s="4"/>
      <c r="Y21" s="4"/>
      <c r="Z21" s="4"/>
      <c r="AA21" s="4"/>
    </row>
    <row r="22" spans="1:27" ht="15.75" customHeight="1">
      <c r="A22" s="65" t="s">
        <v>247</v>
      </c>
      <c r="B22" s="54"/>
      <c r="C22" s="66" t="s">
        <v>76</v>
      </c>
      <c r="D22" s="60"/>
      <c r="E22" s="60"/>
      <c r="F22" s="56" t="s">
        <v>44</v>
      </c>
      <c r="G22" s="64" t="s">
        <v>44</v>
      </c>
      <c r="H22" s="58" t="s">
        <v>44</v>
      </c>
      <c r="I22" s="8"/>
      <c r="J22" s="8"/>
      <c r="K22" s="8"/>
      <c r="L22" s="8"/>
      <c r="M22" s="8"/>
      <c r="N22" s="8"/>
      <c r="O22" s="8"/>
      <c r="P22" s="8"/>
      <c r="Q22" s="8"/>
      <c r="R22" s="4"/>
      <c r="S22" s="4"/>
      <c r="T22" s="4"/>
      <c r="U22" s="4"/>
      <c r="V22" s="4"/>
      <c r="W22" s="4"/>
      <c r="X22" s="4"/>
      <c r="Y22" s="4"/>
      <c r="Z22" s="4"/>
      <c r="AA22" s="4"/>
    </row>
    <row r="23" spans="1:27" ht="15.75" customHeight="1">
      <c r="A23" s="67"/>
      <c r="B23" s="54"/>
      <c r="C23" s="66" t="s">
        <v>237</v>
      </c>
      <c r="D23" s="60"/>
      <c r="E23" s="60"/>
      <c r="F23" s="56" t="s">
        <v>44</v>
      </c>
      <c r="G23" s="64" t="s">
        <v>44</v>
      </c>
      <c r="H23" s="58" t="s">
        <v>44</v>
      </c>
      <c r="I23" s="8"/>
      <c r="J23" s="8"/>
      <c r="K23" s="8"/>
      <c r="L23" s="8"/>
      <c r="M23" s="8"/>
      <c r="N23" s="8"/>
      <c r="O23" s="8"/>
      <c r="P23" s="8"/>
      <c r="Q23" s="8"/>
      <c r="R23" s="4"/>
      <c r="S23" s="4"/>
      <c r="T23" s="4"/>
      <c r="U23" s="4"/>
      <c r="V23" s="4"/>
      <c r="W23" s="4"/>
      <c r="X23" s="4"/>
      <c r="Y23" s="4"/>
      <c r="Z23" s="4"/>
      <c r="AA23" s="4"/>
    </row>
    <row r="24" spans="1:27" ht="15.75" customHeight="1">
      <c r="A24" s="61"/>
      <c r="B24" s="54"/>
      <c r="C24" s="66" t="s">
        <v>77</v>
      </c>
      <c r="D24" s="60"/>
      <c r="E24" s="60"/>
      <c r="F24" s="56" t="s">
        <v>44</v>
      </c>
      <c r="G24" s="64" t="s">
        <v>44</v>
      </c>
      <c r="H24" s="58" t="s">
        <v>44</v>
      </c>
      <c r="I24" s="8"/>
      <c r="J24" s="8"/>
      <c r="K24" s="8"/>
      <c r="L24" s="8"/>
      <c r="M24" s="8"/>
      <c r="N24" s="8"/>
      <c r="O24" s="8"/>
      <c r="P24" s="8"/>
      <c r="Q24" s="8"/>
      <c r="R24" s="4"/>
      <c r="S24" s="4"/>
      <c r="T24" s="4"/>
      <c r="U24" s="4"/>
      <c r="V24" s="4"/>
      <c r="W24" s="4"/>
      <c r="X24" s="4"/>
      <c r="Y24" s="4"/>
      <c r="Z24" s="4"/>
      <c r="AA24" s="4"/>
    </row>
    <row r="25" spans="1:27" ht="15.75" customHeight="1">
      <c r="A25" s="48" t="str">
        <f>'Needs Assessment'!B22</f>
        <v>Choose from dropdown</v>
      </c>
      <c r="B25" s="54"/>
      <c r="C25" s="66" t="s">
        <v>51</v>
      </c>
      <c r="D25" s="60"/>
      <c r="E25" s="60"/>
      <c r="F25" s="56" t="s">
        <v>44</v>
      </c>
      <c r="G25" s="64" t="s">
        <v>44</v>
      </c>
      <c r="H25" s="58" t="s">
        <v>44</v>
      </c>
      <c r="I25" s="8"/>
      <c r="J25" s="8"/>
      <c r="K25" s="8"/>
      <c r="L25" s="8"/>
      <c r="M25" s="8"/>
      <c r="N25" s="8"/>
      <c r="O25" s="8"/>
      <c r="P25" s="8"/>
      <c r="Q25" s="8"/>
      <c r="R25" s="4"/>
      <c r="S25" s="4"/>
      <c r="T25" s="4"/>
      <c r="U25" s="4"/>
      <c r="V25" s="4"/>
      <c r="W25" s="4"/>
      <c r="X25" s="4"/>
      <c r="Y25" s="4"/>
      <c r="Z25" s="4"/>
      <c r="AA25" s="4"/>
    </row>
    <row r="26" spans="1:27" ht="15.75" customHeight="1">
      <c r="A26" s="61"/>
      <c r="B26" s="54"/>
      <c r="C26" s="66" t="s">
        <v>78</v>
      </c>
      <c r="D26" s="60"/>
      <c r="E26" s="60"/>
      <c r="F26" s="56" t="s">
        <v>44</v>
      </c>
      <c r="G26" s="64" t="s">
        <v>44</v>
      </c>
      <c r="H26" s="58" t="s">
        <v>44</v>
      </c>
      <c r="I26" s="26"/>
      <c r="J26" s="8"/>
      <c r="K26" s="8"/>
      <c r="L26" s="8"/>
      <c r="M26" s="8"/>
      <c r="N26" s="8"/>
      <c r="O26" s="8"/>
      <c r="P26" s="8"/>
      <c r="Q26" s="8"/>
      <c r="R26" s="4"/>
      <c r="S26" s="4"/>
      <c r="T26" s="4"/>
      <c r="U26" s="4"/>
      <c r="V26" s="4"/>
      <c r="W26" s="4"/>
      <c r="X26" s="4"/>
      <c r="Y26" s="4"/>
      <c r="Z26" s="4"/>
      <c r="AA26" s="4"/>
    </row>
    <row r="27" spans="1:27" ht="15.75" customHeight="1">
      <c r="A27" s="48" t="str">
        <f>'Needs Assessment'!B35</f>
        <v>Yes</v>
      </c>
      <c r="B27" s="54"/>
      <c r="C27" s="66" t="s">
        <v>79</v>
      </c>
      <c r="D27" s="60"/>
      <c r="E27" s="60"/>
      <c r="F27" s="56" t="s">
        <v>44</v>
      </c>
      <c r="G27" s="64" t="s">
        <v>44</v>
      </c>
      <c r="H27" s="58" t="s">
        <v>44</v>
      </c>
      <c r="I27" s="8"/>
      <c r="J27" s="8"/>
      <c r="K27" s="8"/>
      <c r="L27" s="8"/>
      <c r="M27" s="8"/>
      <c r="N27" s="8"/>
      <c r="O27" s="8"/>
      <c r="P27" s="8"/>
      <c r="Q27" s="8"/>
      <c r="R27" s="4"/>
      <c r="S27" s="4"/>
      <c r="T27" s="4"/>
      <c r="U27" s="4"/>
      <c r="V27" s="4"/>
      <c r="W27" s="4"/>
      <c r="X27" s="4"/>
      <c r="Y27" s="4"/>
      <c r="Z27" s="4"/>
      <c r="AA27" s="4"/>
    </row>
    <row r="28" spans="1:27" ht="15.75" customHeight="1">
      <c r="A28" s="48" t="str">
        <f>'Needs Assessment'!B35</f>
        <v>Yes</v>
      </c>
      <c r="B28" s="54"/>
      <c r="C28" s="66" t="s">
        <v>80</v>
      </c>
      <c r="D28" s="60"/>
      <c r="E28" s="60"/>
      <c r="F28" s="56" t="s">
        <v>44</v>
      </c>
      <c r="G28" s="64" t="s">
        <v>44</v>
      </c>
      <c r="H28" s="58" t="s">
        <v>44</v>
      </c>
      <c r="I28" s="8"/>
      <c r="J28" s="8"/>
      <c r="K28" s="8"/>
      <c r="L28" s="8"/>
      <c r="M28" s="8"/>
      <c r="N28" s="8"/>
      <c r="O28" s="8"/>
      <c r="P28" s="8"/>
      <c r="Q28" s="8"/>
      <c r="R28" s="4"/>
      <c r="S28" s="4"/>
      <c r="T28" s="4"/>
      <c r="U28" s="4"/>
      <c r="V28" s="4"/>
      <c r="W28" s="4"/>
      <c r="X28" s="4"/>
      <c r="Y28" s="4"/>
      <c r="Z28" s="4"/>
      <c r="AA28" s="4"/>
    </row>
    <row r="29" spans="1:27" ht="15.75" customHeight="1">
      <c r="A29" s="65" t="str">
        <f>'Needs Assessment'!B47</f>
        <v>Yes</v>
      </c>
      <c r="B29" s="54"/>
      <c r="C29" s="66" t="s">
        <v>81</v>
      </c>
      <c r="D29" s="60"/>
      <c r="E29" s="60"/>
      <c r="F29" s="56" t="s">
        <v>44</v>
      </c>
      <c r="G29" s="64" t="s">
        <v>44</v>
      </c>
      <c r="H29" s="58" t="s">
        <v>44</v>
      </c>
      <c r="I29" s="8"/>
      <c r="J29" s="8"/>
      <c r="K29" s="8"/>
      <c r="L29" s="8"/>
      <c r="M29" s="8"/>
      <c r="N29" s="8"/>
      <c r="O29" s="8"/>
      <c r="P29" s="8"/>
      <c r="Q29" s="8"/>
      <c r="R29" s="4"/>
      <c r="S29" s="4"/>
      <c r="T29" s="4"/>
      <c r="U29" s="4"/>
      <c r="V29" s="4"/>
      <c r="W29" s="4"/>
      <c r="X29" s="4"/>
      <c r="Y29" s="4"/>
      <c r="Z29" s="4"/>
      <c r="AA29" s="4"/>
    </row>
    <row r="30" spans="1:27" ht="15.75" customHeight="1">
      <c r="A30" s="65" t="s">
        <v>247</v>
      </c>
      <c r="B30" s="54"/>
      <c r="C30" s="68" t="s">
        <v>82</v>
      </c>
      <c r="D30" s="60"/>
      <c r="E30" s="60"/>
      <c r="F30" s="60"/>
      <c r="G30" s="57" t="s">
        <v>44</v>
      </c>
      <c r="H30" s="58" t="s">
        <v>44</v>
      </c>
      <c r="I30" s="8"/>
      <c r="J30" s="8"/>
      <c r="K30" s="8"/>
      <c r="L30" s="8"/>
      <c r="M30" s="8"/>
      <c r="N30" s="8"/>
      <c r="O30" s="8"/>
      <c r="P30" s="8"/>
      <c r="Q30" s="8"/>
      <c r="R30" s="4"/>
      <c r="S30" s="4"/>
      <c r="T30" s="4"/>
      <c r="U30" s="4"/>
      <c r="V30" s="4"/>
      <c r="W30" s="4"/>
      <c r="X30" s="4"/>
      <c r="Y30" s="4"/>
      <c r="Z30" s="4"/>
      <c r="AA30" s="4"/>
    </row>
    <row r="31" spans="1:27" ht="15.75" customHeight="1">
      <c r="A31" s="65" t="s">
        <v>247</v>
      </c>
      <c r="B31" s="54"/>
      <c r="C31" s="68" t="s">
        <v>83</v>
      </c>
      <c r="D31" s="60"/>
      <c r="E31" s="60"/>
      <c r="F31" s="60"/>
      <c r="G31" s="57" t="s">
        <v>44</v>
      </c>
      <c r="H31" s="58" t="s">
        <v>44</v>
      </c>
      <c r="I31" s="8"/>
      <c r="J31" s="8"/>
      <c r="K31" s="8"/>
      <c r="L31" s="8"/>
      <c r="M31" s="8"/>
      <c r="N31" s="8"/>
      <c r="O31" s="8"/>
      <c r="P31" s="8"/>
      <c r="Q31" s="8"/>
      <c r="R31" s="4"/>
      <c r="S31" s="4"/>
      <c r="T31" s="4"/>
      <c r="U31" s="4"/>
      <c r="V31" s="4"/>
      <c r="W31" s="4"/>
      <c r="X31" s="4"/>
      <c r="Y31" s="4"/>
      <c r="Z31" s="4"/>
      <c r="AA31" s="4"/>
    </row>
    <row r="32" spans="1:27" ht="15.75" customHeight="1">
      <c r="A32" s="65" t="str">
        <f>'Needs Assessment'!B73</f>
        <v>Choose from dropdown</v>
      </c>
      <c r="B32" s="54"/>
      <c r="C32" s="68" t="s">
        <v>84</v>
      </c>
      <c r="D32" s="60"/>
      <c r="E32" s="60"/>
      <c r="F32" s="60"/>
      <c r="G32" s="57" t="s">
        <v>44</v>
      </c>
      <c r="H32" s="58" t="s">
        <v>44</v>
      </c>
      <c r="I32" s="8"/>
      <c r="J32" s="8"/>
      <c r="K32" s="8"/>
      <c r="L32" s="8"/>
      <c r="M32" s="8"/>
      <c r="N32" s="8"/>
      <c r="O32" s="8"/>
      <c r="P32" s="8"/>
      <c r="Q32" s="8"/>
      <c r="R32" s="4"/>
      <c r="S32" s="4"/>
      <c r="T32" s="4"/>
      <c r="U32" s="4"/>
      <c r="V32" s="4"/>
      <c r="W32" s="4"/>
      <c r="X32" s="4"/>
      <c r="Y32" s="4"/>
      <c r="Z32" s="4"/>
      <c r="AA32" s="4"/>
    </row>
    <row r="33" spans="1:27" ht="15.75" customHeight="1">
      <c r="A33" s="65" t="str">
        <f>'Needs Assessment'!B11</f>
        <v>Choose from dropdown</v>
      </c>
      <c r="B33" s="54"/>
      <c r="C33" s="68" t="s">
        <v>86</v>
      </c>
      <c r="D33" s="60"/>
      <c r="E33" s="60"/>
      <c r="F33" s="60"/>
      <c r="G33" s="57" t="s">
        <v>44</v>
      </c>
      <c r="H33" s="58" t="s">
        <v>44</v>
      </c>
      <c r="I33" s="8"/>
      <c r="J33" s="8"/>
      <c r="K33" s="8"/>
      <c r="L33" s="8"/>
      <c r="M33" s="8"/>
      <c r="N33" s="8"/>
      <c r="O33" s="8"/>
      <c r="P33" s="8"/>
      <c r="Q33" s="8"/>
      <c r="R33" s="4"/>
      <c r="S33" s="4"/>
      <c r="T33" s="4"/>
      <c r="U33" s="4"/>
      <c r="V33" s="4"/>
      <c r="W33" s="4"/>
      <c r="X33" s="4"/>
      <c r="Y33" s="4"/>
      <c r="Z33" s="4"/>
      <c r="AA33" s="4"/>
    </row>
    <row r="34" spans="1:27" ht="15.75" customHeight="1">
      <c r="A34" s="65" t="str">
        <f>'Needs Assessment'!B75</f>
        <v>Choose from dropdown</v>
      </c>
      <c r="B34" s="54"/>
      <c r="C34" s="68" t="s">
        <v>87</v>
      </c>
      <c r="D34" s="60"/>
      <c r="E34" s="60"/>
      <c r="F34" s="60"/>
      <c r="G34" s="57" t="s">
        <v>44</v>
      </c>
      <c r="H34" s="58" t="s">
        <v>44</v>
      </c>
      <c r="I34" s="8"/>
      <c r="J34" s="8"/>
      <c r="K34" s="8"/>
      <c r="L34" s="8"/>
      <c r="M34" s="8"/>
      <c r="N34" s="8"/>
      <c r="O34" s="8"/>
      <c r="P34" s="8"/>
      <c r="Q34" s="8"/>
      <c r="R34" s="4"/>
      <c r="S34" s="4"/>
      <c r="T34" s="4"/>
      <c r="U34" s="4"/>
      <c r="V34" s="4"/>
      <c r="W34" s="4"/>
      <c r="X34" s="4"/>
      <c r="Y34" s="4"/>
      <c r="Z34" s="4"/>
      <c r="AA34" s="4"/>
    </row>
    <row r="35" spans="1:27" ht="15.75" customHeight="1">
      <c r="A35" s="65" t="str">
        <f>'Needs Assessment'!B68</f>
        <v>Choose from dropdown</v>
      </c>
      <c r="B35" s="54"/>
      <c r="C35" s="68" t="s">
        <v>88</v>
      </c>
      <c r="D35" s="60"/>
      <c r="E35" s="60"/>
      <c r="F35" s="60"/>
      <c r="G35" s="57" t="s">
        <v>44</v>
      </c>
      <c r="H35" s="58" t="s">
        <v>44</v>
      </c>
      <c r="I35" s="8"/>
      <c r="J35" s="8"/>
      <c r="K35" s="8"/>
      <c r="L35" s="8"/>
      <c r="M35" s="8"/>
      <c r="N35" s="8"/>
      <c r="O35" s="8"/>
      <c r="P35" s="8"/>
      <c r="Q35" s="8"/>
      <c r="R35" s="4"/>
      <c r="S35" s="4"/>
      <c r="T35" s="4"/>
      <c r="U35" s="4"/>
      <c r="V35" s="4"/>
      <c r="W35" s="4"/>
      <c r="X35" s="4"/>
      <c r="Y35" s="4"/>
      <c r="Z35" s="4"/>
      <c r="AA35" s="4"/>
    </row>
    <row r="36" spans="1:27" ht="15.75" customHeight="1">
      <c r="A36" s="65" t="str">
        <f>'Needs Assessment'!B42</f>
        <v>Choose from dropdown</v>
      </c>
      <c r="B36" s="54"/>
      <c r="C36" s="68" t="s">
        <v>89</v>
      </c>
      <c r="D36" s="60"/>
      <c r="E36" s="60"/>
      <c r="F36" s="60"/>
      <c r="G36" s="57" t="s">
        <v>44</v>
      </c>
      <c r="H36" s="58" t="s">
        <v>44</v>
      </c>
      <c r="I36" s="8"/>
      <c r="J36" s="8"/>
      <c r="K36" s="8"/>
      <c r="L36" s="8"/>
      <c r="M36" s="8"/>
      <c r="N36" s="8"/>
      <c r="O36" s="8"/>
      <c r="P36" s="8"/>
      <c r="Q36" s="8"/>
      <c r="R36" s="4"/>
      <c r="S36" s="4"/>
      <c r="T36" s="4"/>
      <c r="U36" s="4"/>
      <c r="V36" s="4"/>
      <c r="W36" s="4"/>
      <c r="X36" s="4"/>
      <c r="Y36" s="4"/>
      <c r="Z36" s="4"/>
      <c r="AA36" s="4"/>
    </row>
    <row r="37" spans="1:27" ht="15.75" customHeight="1">
      <c r="A37" s="65" t="str">
        <f>'Needs Assessment'!B11</f>
        <v>Choose from dropdown</v>
      </c>
      <c r="B37" s="54"/>
      <c r="C37" s="68" t="s">
        <v>90</v>
      </c>
      <c r="D37" s="60"/>
      <c r="E37" s="60"/>
      <c r="F37" s="60"/>
      <c r="G37" s="57" t="s">
        <v>44</v>
      </c>
      <c r="H37" s="58" t="s">
        <v>44</v>
      </c>
      <c r="I37" s="8"/>
      <c r="J37" s="8"/>
      <c r="K37" s="8"/>
      <c r="L37" s="8"/>
      <c r="M37" s="8"/>
      <c r="N37" s="8"/>
      <c r="O37" s="8"/>
      <c r="P37" s="8"/>
      <c r="Q37" s="8"/>
      <c r="R37" s="4"/>
      <c r="S37" s="4"/>
      <c r="T37" s="4"/>
      <c r="U37" s="4"/>
      <c r="V37" s="4"/>
      <c r="W37" s="4"/>
      <c r="X37" s="4"/>
      <c r="Y37" s="4"/>
      <c r="Z37" s="4"/>
      <c r="AA37" s="4"/>
    </row>
    <row r="38" spans="1:27" ht="15.75" customHeight="1">
      <c r="A38" s="65" t="str">
        <f>'Needs Assessment'!B73</f>
        <v>Choose from dropdown</v>
      </c>
      <c r="B38" s="54"/>
      <c r="C38" s="68" t="s">
        <v>91</v>
      </c>
      <c r="D38" s="60"/>
      <c r="E38" s="60"/>
      <c r="F38" s="60"/>
      <c r="G38" s="57" t="s">
        <v>44</v>
      </c>
      <c r="H38" s="58" t="s">
        <v>44</v>
      </c>
      <c r="I38" s="8"/>
      <c r="J38" s="8"/>
      <c r="K38" s="8"/>
      <c r="L38" s="8"/>
      <c r="M38" s="8"/>
      <c r="N38" s="8"/>
      <c r="O38" s="8"/>
      <c r="P38" s="8"/>
      <c r="Q38" s="8"/>
      <c r="R38" s="4"/>
      <c r="S38" s="4"/>
      <c r="T38" s="4"/>
      <c r="U38" s="4"/>
      <c r="V38" s="4"/>
      <c r="W38" s="4"/>
      <c r="X38" s="4"/>
      <c r="Y38" s="4"/>
      <c r="Z38" s="4"/>
      <c r="AA38" s="4"/>
    </row>
    <row r="39" spans="1:27" ht="15.75" customHeight="1">
      <c r="A39" s="65" t="str">
        <f>'Needs Assessment'!B25</f>
        <v>Choose from dropdown</v>
      </c>
      <c r="B39" s="54"/>
      <c r="C39" s="68" t="s">
        <v>92</v>
      </c>
      <c r="D39" s="60"/>
      <c r="E39" s="60"/>
      <c r="F39" s="60"/>
      <c r="G39" s="57" t="s">
        <v>44</v>
      </c>
      <c r="H39" s="58" t="s">
        <v>44</v>
      </c>
      <c r="I39" s="8"/>
      <c r="J39" s="8"/>
      <c r="K39" s="8"/>
      <c r="L39" s="8"/>
      <c r="M39" s="8"/>
      <c r="N39" s="8"/>
      <c r="O39" s="8"/>
      <c r="P39" s="8"/>
      <c r="Q39" s="8"/>
      <c r="R39" s="4"/>
      <c r="S39" s="4"/>
      <c r="T39" s="4"/>
      <c r="U39" s="4"/>
      <c r="V39" s="4"/>
      <c r="W39" s="4"/>
      <c r="X39" s="4"/>
      <c r="Y39" s="4"/>
      <c r="Z39" s="4"/>
      <c r="AA39" s="4"/>
    </row>
    <row r="40" spans="1:27" ht="15.75" customHeight="1">
      <c r="A40" s="65" t="str">
        <f>'Needs Assessment'!B77</f>
        <v>Choose from dropdown</v>
      </c>
      <c r="B40" s="54"/>
      <c r="C40" s="68" t="s">
        <v>93</v>
      </c>
      <c r="D40" s="60"/>
      <c r="E40" s="60"/>
      <c r="F40" s="60"/>
      <c r="G40" s="57" t="s">
        <v>44</v>
      </c>
      <c r="H40" s="58" t="s">
        <v>44</v>
      </c>
      <c r="I40" s="4"/>
      <c r="J40" s="4"/>
      <c r="K40" s="4"/>
      <c r="L40" s="4"/>
      <c r="M40" s="4"/>
      <c r="N40" s="4"/>
      <c r="O40" s="4"/>
      <c r="P40" s="4"/>
      <c r="Q40" s="4"/>
      <c r="R40" s="4"/>
      <c r="S40" s="4"/>
      <c r="T40" s="4"/>
      <c r="U40" s="4"/>
      <c r="V40" s="4"/>
      <c r="W40" s="4"/>
      <c r="X40" s="4"/>
      <c r="Y40" s="4"/>
      <c r="Z40" s="4"/>
      <c r="AA40" s="4"/>
    </row>
    <row r="41" spans="1:27" ht="15.75" customHeight="1">
      <c r="A41" s="61"/>
      <c r="B41" s="54"/>
      <c r="C41" s="69" t="s">
        <v>94</v>
      </c>
      <c r="D41" s="60"/>
      <c r="E41" s="60"/>
      <c r="F41" s="60"/>
      <c r="G41" s="60"/>
      <c r="H41" s="58" t="s">
        <v>44</v>
      </c>
      <c r="I41" s="4"/>
      <c r="J41" s="4"/>
      <c r="K41" s="4"/>
      <c r="L41" s="4"/>
      <c r="M41" s="4"/>
      <c r="N41" s="4"/>
      <c r="O41" s="4"/>
      <c r="P41" s="4"/>
      <c r="Q41" s="4"/>
      <c r="R41" s="4"/>
      <c r="S41" s="4"/>
      <c r="T41" s="4"/>
      <c r="U41" s="4"/>
      <c r="V41" s="4"/>
      <c r="W41" s="4"/>
      <c r="X41" s="4"/>
      <c r="Y41" s="4"/>
      <c r="Z41" s="4"/>
      <c r="AA41" s="4"/>
    </row>
    <row r="42" spans="1:27" ht="15.75" customHeight="1">
      <c r="A42" s="61"/>
      <c r="B42" s="54"/>
      <c r="C42" s="69" t="s">
        <v>95</v>
      </c>
      <c r="D42" s="60"/>
      <c r="E42" s="60"/>
      <c r="F42" s="60"/>
      <c r="G42" s="60"/>
      <c r="H42" s="58" t="s">
        <v>44</v>
      </c>
      <c r="I42" s="4"/>
      <c r="J42" s="4"/>
      <c r="K42" s="4"/>
      <c r="L42" s="4"/>
      <c r="M42" s="4"/>
      <c r="N42" s="4"/>
      <c r="O42" s="4"/>
      <c r="P42" s="4"/>
      <c r="Q42" s="4"/>
      <c r="R42" s="4"/>
      <c r="S42" s="4"/>
      <c r="T42" s="4"/>
      <c r="U42" s="4"/>
      <c r="V42" s="4"/>
      <c r="W42" s="4"/>
      <c r="X42" s="4"/>
      <c r="Y42" s="4"/>
      <c r="Z42" s="4"/>
      <c r="AA42" s="4"/>
    </row>
    <row r="43" spans="1:27" ht="15.75" customHeight="1">
      <c r="A43" s="61"/>
      <c r="B43" s="54"/>
      <c r="C43" s="69" t="s">
        <v>96</v>
      </c>
      <c r="D43" s="60"/>
      <c r="E43" s="60"/>
      <c r="F43" s="60"/>
      <c r="G43" s="60"/>
      <c r="H43" s="58" t="s">
        <v>44</v>
      </c>
      <c r="I43" s="4"/>
      <c r="J43" s="4"/>
      <c r="K43" s="4"/>
      <c r="L43" s="4"/>
      <c r="M43" s="4"/>
      <c r="N43" s="4"/>
      <c r="O43" s="4"/>
      <c r="P43" s="4"/>
      <c r="Q43" s="4"/>
      <c r="R43" s="4"/>
      <c r="S43" s="4"/>
      <c r="T43" s="4"/>
      <c r="U43" s="4"/>
      <c r="V43" s="4"/>
      <c r="W43" s="4"/>
      <c r="X43" s="4"/>
      <c r="Y43" s="4"/>
      <c r="Z43" s="4"/>
      <c r="AA43" s="4"/>
    </row>
    <row r="44" spans="1:27" ht="15.75" customHeight="1">
      <c r="A44" s="61"/>
      <c r="B44" s="54"/>
      <c r="C44" s="69" t="s">
        <v>97</v>
      </c>
      <c r="D44" s="60"/>
      <c r="E44" s="60"/>
      <c r="F44" s="60"/>
      <c r="G44" s="60"/>
      <c r="H44" s="58" t="s">
        <v>44</v>
      </c>
      <c r="I44" s="4"/>
      <c r="J44" s="4"/>
      <c r="K44" s="4"/>
      <c r="L44" s="4"/>
      <c r="M44" s="4"/>
      <c r="N44" s="4"/>
      <c r="O44" s="4"/>
      <c r="P44" s="4"/>
      <c r="Q44" s="4"/>
      <c r="R44" s="4"/>
      <c r="S44" s="4"/>
      <c r="T44" s="4"/>
      <c r="U44" s="4"/>
      <c r="V44" s="4"/>
      <c r="W44" s="4"/>
      <c r="X44" s="4"/>
      <c r="Y44" s="4"/>
      <c r="Z44" s="4"/>
      <c r="AA44" s="4"/>
    </row>
    <row r="45" spans="1:27" ht="15.75" customHeight="1">
      <c r="A45" s="70"/>
      <c r="B45" s="71"/>
      <c r="C45" s="71"/>
      <c r="D45" s="71"/>
      <c r="E45" s="71"/>
      <c r="F45" s="71"/>
      <c r="G45" s="71"/>
      <c r="H45" s="72"/>
      <c r="I45" s="27"/>
      <c r="J45" s="27"/>
      <c r="K45" s="27"/>
      <c r="L45" s="27"/>
      <c r="M45" s="27"/>
      <c r="N45" s="27"/>
      <c r="O45" s="28"/>
      <c r="P45" s="27"/>
      <c r="Q45" s="27"/>
      <c r="R45" s="4"/>
      <c r="S45" s="4"/>
      <c r="T45" s="4"/>
      <c r="U45" s="4"/>
      <c r="V45" s="4"/>
      <c r="W45" s="4"/>
      <c r="X45" s="4"/>
      <c r="Y45" s="4"/>
      <c r="Z45" s="4"/>
      <c r="AA45" s="4"/>
    </row>
    <row r="46" spans="1:27" ht="15.75" customHeight="1">
      <c r="A46" s="70"/>
      <c r="B46" s="71"/>
      <c r="C46" s="71"/>
      <c r="D46" s="71"/>
      <c r="E46" s="71"/>
      <c r="F46" s="71"/>
      <c r="G46" s="71"/>
      <c r="H46" s="72"/>
      <c r="I46" s="27"/>
      <c r="J46" s="27"/>
      <c r="K46" s="27"/>
      <c r="L46" s="27"/>
      <c r="M46" s="27"/>
      <c r="N46" s="27"/>
      <c r="O46" s="28"/>
      <c r="P46" s="27"/>
      <c r="Q46" s="27"/>
      <c r="R46" s="4"/>
      <c r="S46" s="4"/>
      <c r="T46" s="4"/>
      <c r="U46" s="4"/>
      <c r="V46" s="4"/>
      <c r="W46" s="4"/>
      <c r="X46" s="4"/>
      <c r="Y46" s="4"/>
      <c r="Z46" s="4"/>
      <c r="AA46" s="4"/>
    </row>
    <row r="47" spans="1:27" ht="33" customHeight="1">
      <c r="A47" s="73"/>
      <c r="B47" s="73"/>
      <c r="C47" s="108" t="s">
        <v>103</v>
      </c>
      <c r="D47" s="73"/>
      <c r="E47" s="73"/>
      <c r="F47" s="73"/>
      <c r="G47" s="73"/>
      <c r="H47" s="73"/>
      <c r="I47" s="8"/>
      <c r="J47" s="8"/>
      <c r="K47" s="8"/>
      <c r="L47" s="8"/>
      <c r="M47" s="8"/>
      <c r="N47" s="8"/>
      <c r="O47" s="4"/>
      <c r="P47" s="8"/>
      <c r="Q47" s="8"/>
      <c r="R47" s="4"/>
      <c r="S47" s="4"/>
      <c r="T47" s="4"/>
      <c r="U47" s="4"/>
      <c r="V47" s="4"/>
      <c r="W47" s="4"/>
      <c r="X47" s="4"/>
      <c r="Y47" s="4"/>
      <c r="Z47" s="4"/>
      <c r="AA47" s="4"/>
    </row>
    <row r="48" spans="1:27" ht="33" customHeight="1">
      <c r="A48" s="73"/>
      <c r="B48" s="73"/>
      <c r="C48" s="109"/>
      <c r="D48" s="73"/>
      <c r="E48" s="73"/>
      <c r="F48" s="73"/>
      <c r="G48" s="73"/>
      <c r="H48" s="73"/>
      <c r="I48" s="8"/>
      <c r="J48" s="8"/>
      <c r="K48" s="8"/>
      <c r="L48" s="8"/>
      <c r="M48" s="8"/>
      <c r="N48" s="8"/>
      <c r="O48" s="4"/>
      <c r="P48" s="8"/>
      <c r="Q48" s="8"/>
      <c r="R48" s="4"/>
      <c r="S48" s="4"/>
      <c r="T48" s="4"/>
      <c r="U48" s="4"/>
      <c r="V48" s="4"/>
      <c r="W48" s="4"/>
      <c r="X48" s="4"/>
      <c r="Y48" s="4"/>
      <c r="Z48" s="4"/>
      <c r="AA48" s="4"/>
    </row>
    <row r="49" spans="1:27" ht="18" customHeight="1">
      <c r="A49" s="73"/>
      <c r="B49" s="73"/>
      <c r="C49" s="74"/>
      <c r="D49" s="73"/>
      <c r="E49" s="73"/>
      <c r="F49" s="73"/>
      <c r="G49" s="73"/>
      <c r="H49" s="73"/>
      <c r="I49" s="8"/>
      <c r="J49" s="8"/>
      <c r="K49" s="8"/>
      <c r="L49" s="8"/>
      <c r="M49" s="8"/>
      <c r="N49" s="8"/>
      <c r="O49" s="4"/>
      <c r="P49" s="8"/>
      <c r="Q49" s="8"/>
      <c r="R49" s="4"/>
      <c r="S49" s="4"/>
      <c r="T49" s="4"/>
      <c r="U49" s="4"/>
      <c r="V49" s="4"/>
      <c r="W49" s="4"/>
      <c r="X49" s="4"/>
      <c r="Y49" s="4"/>
      <c r="Z49" s="4"/>
      <c r="AA49" s="4"/>
    </row>
    <row r="50" spans="1:27" ht="15.75" customHeight="1">
      <c r="A50" s="75"/>
      <c r="B50" s="75"/>
      <c r="C50" s="76" t="s">
        <v>125</v>
      </c>
      <c r="D50" s="75"/>
      <c r="E50" s="75"/>
      <c r="F50" s="75"/>
      <c r="G50" s="75"/>
      <c r="H50" s="75"/>
      <c r="I50" s="4"/>
      <c r="J50" s="4"/>
      <c r="K50" s="4"/>
      <c r="L50" s="4"/>
      <c r="M50" s="4"/>
      <c r="N50" s="4"/>
      <c r="O50" s="4"/>
      <c r="P50" s="4"/>
      <c r="Q50" s="4"/>
      <c r="R50" s="4"/>
      <c r="S50" s="4"/>
      <c r="T50" s="4"/>
      <c r="U50" s="4"/>
      <c r="V50" s="4"/>
      <c r="W50" s="4"/>
      <c r="X50" s="4"/>
      <c r="Y50" s="4"/>
      <c r="Z50" s="4"/>
      <c r="AA50" s="4"/>
    </row>
    <row r="51" spans="1:27" ht="15.75" customHeight="1">
      <c r="A51" s="75"/>
      <c r="B51" s="75"/>
      <c r="C51" s="77" t="s">
        <v>130</v>
      </c>
      <c r="D51" s="75"/>
      <c r="E51" s="75"/>
      <c r="F51" s="75"/>
      <c r="G51" s="75"/>
      <c r="H51" s="75"/>
      <c r="I51" s="4"/>
      <c r="J51" s="4"/>
      <c r="K51" s="4"/>
      <c r="L51" s="4"/>
      <c r="M51" s="4"/>
      <c r="N51" s="4"/>
      <c r="O51" s="4"/>
      <c r="P51" s="4"/>
      <c r="Q51" s="4"/>
      <c r="R51" s="4"/>
      <c r="S51" s="4"/>
      <c r="T51" s="4"/>
      <c r="U51" s="4"/>
      <c r="V51" s="4"/>
      <c r="W51" s="4"/>
      <c r="X51" s="4"/>
      <c r="Y51" s="4"/>
      <c r="Z51" s="4"/>
      <c r="AA51" s="4"/>
    </row>
    <row r="52" spans="1:27" ht="15.75" customHeight="1">
      <c r="A52" s="75"/>
      <c r="B52" s="75"/>
      <c r="C52" s="78" t="s">
        <v>133</v>
      </c>
      <c r="D52" s="75"/>
      <c r="E52" s="75"/>
      <c r="F52" s="75"/>
      <c r="G52" s="75"/>
      <c r="H52" s="75"/>
      <c r="I52" s="4"/>
      <c r="J52" s="4"/>
      <c r="K52" s="4"/>
      <c r="L52" s="4"/>
      <c r="M52" s="4"/>
      <c r="N52" s="4"/>
      <c r="O52" s="4"/>
      <c r="P52" s="4"/>
      <c r="Q52" s="4"/>
      <c r="R52" s="4"/>
      <c r="S52" s="4"/>
      <c r="T52" s="4"/>
      <c r="U52" s="4"/>
      <c r="V52" s="4"/>
      <c r="W52" s="4"/>
      <c r="X52" s="4"/>
      <c r="Y52" s="4"/>
      <c r="Z52" s="4"/>
      <c r="AA52" s="4"/>
    </row>
    <row r="53" spans="1:27" ht="15.75" customHeight="1">
      <c r="A53" s="75"/>
      <c r="B53" s="75"/>
      <c r="C53" s="78" t="s">
        <v>238</v>
      </c>
      <c r="D53" s="75"/>
      <c r="E53" s="75"/>
      <c r="F53" s="75"/>
      <c r="G53" s="75"/>
      <c r="H53" s="75"/>
      <c r="I53" s="4"/>
      <c r="J53" s="4"/>
      <c r="K53" s="4"/>
      <c r="L53" s="4"/>
      <c r="M53" s="4"/>
      <c r="N53" s="4"/>
      <c r="O53" s="4"/>
      <c r="P53" s="4"/>
      <c r="Q53" s="4"/>
      <c r="R53" s="4"/>
      <c r="S53" s="4"/>
      <c r="T53" s="4"/>
      <c r="U53" s="4"/>
      <c r="V53" s="4"/>
      <c r="W53" s="4"/>
      <c r="X53" s="4"/>
      <c r="Y53" s="4"/>
      <c r="Z53" s="4"/>
      <c r="AA53" s="4"/>
    </row>
    <row r="54" spans="1:27" ht="15.75" customHeight="1">
      <c r="A54" s="75"/>
      <c r="B54" s="75"/>
      <c r="C54" s="77" t="s">
        <v>138</v>
      </c>
      <c r="D54" s="75"/>
      <c r="E54" s="75"/>
      <c r="F54" s="75"/>
      <c r="G54" s="75"/>
      <c r="H54" s="75"/>
      <c r="I54" s="4"/>
      <c r="J54" s="4"/>
      <c r="K54" s="4"/>
      <c r="L54" s="4"/>
      <c r="M54" s="4"/>
      <c r="N54" s="4"/>
      <c r="O54" s="4"/>
      <c r="P54" s="4"/>
      <c r="Q54" s="4"/>
      <c r="R54" s="4"/>
      <c r="S54" s="4"/>
      <c r="T54" s="4"/>
      <c r="U54" s="4"/>
      <c r="V54" s="4"/>
      <c r="W54" s="4"/>
      <c r="X54" s="4"/>
      <c r="Y54" s="4"/>
      <c r="Z54" s="4"/>
      <c r="AA54" s="4"/>
    </row>
    <row r="55" spans="1:27" ht="15.75" customHeight="1">
      <c r="A55" s="75"/>
      <c r="B55" s="75"/>
      <c r="C55" s="77" t="s">
        <v>139</v>
      </c>
      <c r="D55" s="75"/>
      <c r="E55" s="75"/>
      <c r="F55" s="75"/>
      <c r="G55" s="75"/>
      <c r="H55" s="75"/>
      <c r="I55" s="4"/>
      <c r="J55" s="4"/>
      <c r="K55" s="4"/>
      <c r="L55" s="4"/>
      <c r="M55" s="4"/>
      <c r="N55" s="4"/>
      <c r="O55" s="4"/>
      <c r="P55" s="4"/>
      <c r="Q55" s="4"/>
      <c r="R55" s="4"/>
      <c r="S55" s="4"/>
      <c r="T55" s="4"/>
      <c r="U55" s="4"/>
      <c r="V55" s="4"/>
      <c r="W55" s="4"/>
      <c r="X55" s="4"/>
      <c r="Y55" s="4"/>
      <c r="Z55" s="4"/>
      <c r="AA55" s="4"/>
    </row>
    <row r="56" spans="1:27" ht="15.75" customHeight="1">
      <c r="A56" s="75"/>
      <c r="B56" s="75"/>
      <c r="C56" s="78" t="s">
        <v>141</v>
      </c>
      <c r="D56" s="75"/>
      <c r="E56" s="75"/>
      <c r="F56" s="75"/>
      <c r="G56" s="75"/>
      <c r="H56" s="75"/>
      <c r="I56" s="4"/>
      <c r="J56" s="4"/>
      <c r="K56" s="4"/>
      <c r="L56" s="4"/>
      <c r="M56" s="4"/>
      <c r="N56" s="4"/>
      <c r="O56" s="4"/>
      <c r="P56" s="4"/>
      <c r="Q56" s="4"/>
      <c r="R56" s="4"/>
      <c r="S56" s="4"/>
      <c r="T56" s="4"/>
      <c r="U56" s="4"/>
      <c r="V56" s="4"/>
      <c r="W56" s="4"/>
      <c r="X56" s="4"/>
      <c r="Y56" s="4"/>
      <c r="Z56" s="4"/>
      <c r="AA56" s="4"/>
    </row>
    <row r="57" spans="1:27" ht="15.75" customHeight="1">
      <c r="A57" s="75"/>
      <c r="B57" s="75"/>
      <c r="C57" s="79" t="s">
        <v>239</v>
      </c>
      <c r="D57" s="75"/>
      <c r="E57" s="75"/>
      <c r="F57" s="75"/>
      <c r="G57" s="75"/>
      <c r="H57" s="75"/>
      <c r="I57" s="4"/>
      <c r="J57" s="4"/>
      <c r="K57" s="4"/>
      <c r="L57" s="4"/>
      <c r="M57" s="4"/>
      <c r="N57" s="4"/>
      <c r="O57" s="4"/>
      <c r="P57" s="4"/>
      <c r="Q57" s="4"/>
      <c r="R57" s="4"/>
      <c r="S57" s="4"/>
      <c r="T57" s="4"/>
      <c r="U57" s="4"/>
      <c r="V57" s="4"/>
      <c r="W57" s="4"/>
      <c r="X57" s="4"/>
      <c r="Y57" s="4"/>
      <c r="Z57" s="4"/>
      <c r="AA57" s="4"/>
    </row>
    <row r="58" spans="1:27" ht="18" customHeight="1">
      <c r="A58" s="73"/>
      <c r="B58" s="73"/>
      <c r="C58" s="74"/>
      <c r="D58" s="73"/>
      <c r="E58" s="73"/>
      <c r="F58" s="73"/>
      <c r="G58" s="73"/>
      <c r="H58" s="73"/>
      <c r="I58" s="8"/>
      <c r="J58" s="8"/>
      <c r="K58" s="8"/>
      <c r="L58" s="8"/>
      <c r="M58" s="8"/>
      <c r="N58" s="8"/>
      <c r="O58" s="4"/>
      <c r="P58" s="8"/>
      <c r="Q58" s="8"/>
      <c r="R58" s="4"/>
      <c r="S58" s="4"/>
      <c r="T58" s="4"/>
      <c r="U58" s="4"/>
      <c r="V58" s="4"/>
      <c r="W58" s="4"/>
      <c r="X58" s="4"/>
      <c r="Y58" s="4"/>
      <c r="Z58" s="4"/>
      <c r="AA58" s="4"/>
    </row>
    <row r="59" spans="1:27" ht="18" customHeight="1">
      <c r="A59" s="73"/>
      <c r="B59" s="73"/>
      <c r="C59" s="74"/>
      <c r="D59" s="73"/>
      <c r="E59" s="73"/>
      <c r="F59" s="73"/>
      <c r="G59" s="73"/>
      <c r="H59" s="73"/>
      <c r="I59" s="8"/>
      <c r="J59" s="8"/>
      <c r="K59" s="8"/>
      <c r="L59" s="8"/>
      <c r="M59" s="8"/>
      <c r="N59" s="8"/>
      <c r="O59" s="4"/>
      <c r="P59" s="8"/>
      <c r="Q59" s="8"/>
      <c r="R59" s="4"/>
      <c r="S59" s="4"/>
      <c r="T59" s="4"/>
      <c r="U59" s="4"/>
      <c r="V59" s="4"/>
      <c r="W59" s="4"/>
      <c r="X59" s="4"/>
      <c r="Y59" s="4"/>
      <c r="Z59" s="4"/>
      <c r="AA59" s="4"/>
    </row>
    <row r="60" spans="1:27" ht="18" customHeight="1">
      <c r="A60" s="73"/>
      <c r="B60" s="73"/>
      <c r="C60" s="80" t="s">
        <v>143</v>
      </c>
      <c r="D60" s="73"/>
      <c r="E60" s="73"/>
      <c r="F60" s="73"/>
      <c r="G60" s="73"/>
      <c r="H60" s="73"/>
      <c r="I60" s="8"/>
      <c r="J60" s="8"/>
      <c r="K60" s="8"/>
      <c r="L60" s="8"/>
      <c r="M60" s="8"/>
      <c r="N60" s="8"/>
      <c r="O60" s="4"/>
      <c r="P60" s="8"/>
      <c r="Q60" s="8"/>
      <c r="R60" s="4"/>
      <c r="S60" s="4"/>
      <c r="T60" s="4"/>
      <c r="U60" s="4"/>
      <c r="V60" s="4"/>
      <c r="W60" s="4"/>
      <c r="X60" s="4"/>
      <c r="Y60" s="4"/>
      <c r="Z60" s="4"/>
      <c r="AA60" s="4"/>
    </row>
    <row r="61" spans="1:27" ht="19.5" customHeight="1">
      <c r="A61" s="73"/>
      <c r="B61" s="73"/>
      <c r="C61" s="81" t="s">
        <v>146</v>
      </c>
      <c r="D61" s="73"/>
      <c r="E61" s="73"/>
      <c r="F61" s="73"/>
      <c r="G61" s="73"/>
      <c r="H61" s="73"/>
      <c r="I61" s="8"/>
      <c r="J61" s="8"/>
      <c r="K61" s="8"/>
      <c r="L61" s="8"/>
      <c r="M61" s="8"/>
      <c r="N61" s="8"/>
      <c r="O61" s="4"/>
      <c r="P61" s="8"/>
      <c r="Q61" s="8"/>
      <c r="R61" s="4"/>
      <c r="S61" s="4"/>
      <c r="T61" s="4"/>
      <c r="U61" s="4"/>
      <c r="V61" s="4"/>
      <c r="W61" s="4"/>
      <c r="X61" s="4"/>
      <c r="Y61" s="4"/>
      <c r="Z61" s="4"/>
      <c r="AA61" s="4"/>
    </row>
    <row r="62" spans="1:27" ht="16.5" customHeight="1">
      <c r="A62" s="73"/>
      <c r="B62" s="73"/>
      <c r="C62" s="77" t="s">
        <v>147</v>
      </c>
      <c r="D62" s="73"/>
      <c r="E62" s="73"/>
      <c r="F62" s="73"/>
      <c r="G62" s="73"/>
      <c r="H62" s="73"/>
      <c r="I62" s="8"/>
      <c r="J62" s="8"/>
      <c r="K62" s="8"/>
      <c r="L62" s="8"/>
      <c r="M62" s="8"/>
      <c r="N62" s="8"/>
      <c r="O62" s="4"/>
      <c r="P62" s="8"/>
      <c r="Q62" s="8"/>
      <c r="R62" s="4"/>
      <c r="S62" s="4"/>
      <c r="T62" s="4"/>
      <c r="U62" s="4"/>
      <c r="V62" s="4"/>
      <c r="W62" s="4"/>
      <c r="X62" s="4"/>
      <c r="Y62" s="4"/>
      <c r="Z62" s="4"/>
      <c r="AA62" s="4"/>
    </row>
    <row r="63" spans="1:27" ht="17.25" customHeight="1">
      <c r="A63" s="73"/>
      <c r="B63" s="73"/>
      <c r="C63" s="77" t="s">
        <v>148</v>
      </c>
      <c r="D63" s="73"/>
      <c r="E63" s="73"/>
      <c r="F63" s="73"/>
      <c r="G63" s="73"/>
      <c r="H63" s="73"/>
      <c r="I63" s="8"/>
      <c r="J63" s="8"/>
      <c r="K63" s="8"/>
      <c r="L63" s="8"/>
      <c r="M63" s="8"/>
      <c r="N63" s="8"/>
      <c r="O63" s="4"/>
      <c r="P63" s="8"/>
      <c r="Q63" s="8"/>
      <c r="R63" s="4"/>
      <c r="S63" s="4"/>
      <c r="T63" s="4"/>
      <c r="U63" s="4"/>
      <c r="V63" s="4"/>
      <c r="W63" s="4"/>
      <c r="X63" s="4"/>
      <c r="Y63" s="4"/>
      <c r="Z63" s="4"/>
      <c r="AA63" s="4"/>
    </row>
    <row r="64" spans="1:27" ht="17.25" customHeight="1">
      <c r="A64" s="73"/>
      <c r="B64" s="73"/>
      <c r="C64" s="77" t="s">
        <v>149</v>
      </c>
      <c r="D64" s="73"/>
      <c r="E64" s="73"/>
      <c r="F64" s="73"/>
      <c r="G64" s="73"/>
      <c r="H64" s="73"/>
      <c r="I64" s="8"/>
      <c r="J64" s="8"/>
      <c r="K64" s="8"/>
      <c r="L64" s="8"/>
      <c r="M64" s="8"/>
      <c r="N64" s="8"/>
      <c r="O64" s="4"/>
      <c r="P64" s="8"/>
      <c r="Q64" s="8"/>
      <c r="R64" s="4"/>
      <c r="S64" s="4"/>
      <c r="T64" s="4"/>
      <c r="U64" s="4"/>
      <c r="V64" s="4"/>
      <c r="W64" s="4"/>
      <c r="X64" s="4"/>
      <c r="Y64" s="4"/>
      <c r="Z64" s="4"/>
      <c r="AA64" s="4"/>
    </row>
    <row r="65" spans="1:27" ht="18" customHeight="1">
      <c r="A65" s="73"/>
      <c r="B65" s="73"/>
      <c r="C65" s="77" t="s">
        <v>151</v>
      </c>
      <c r="D65" s="73"/>
      <c r="E65" s="73"/>
      <c r="F65" s="73"/>
      <c r="G65" s="73"/>
      <c r="H65" s="73"/>
      <c r="I65" s="8"/>
      <c r="J65" s="8"/>
      <c r="K65" s="8"/>
      <c r="L65" s="8"/>
      <c r="M65" s="8"/>
      <c r="N65" s="8"/>
      <c r="O65" s="4"/>
      <c r="P65" s="8"/>
      <c r="Q65" s="8"/>
      <c r="R65" s="4"/>
      <c r="S65" s="4"/>
      <c r="T65" s="4"/>
      <c r="U65" s="4"/>
      <c r="V65" s="4"/>
      <c r="W65" s="4"/>
      <c r="X65" s="4"/>
      <c r="Y65" s="4"/>
      <c r="Z65" s="4"/>
      <c r="AA65" s="4"/>
    </row>
    <row r="66" spans="1:27" ht="16.5" customHeight="1">
      <c r="A66" s="73"/>
      <c r="B66" s="73"/>
      <c r="C66" s="77" t="s">
        <v>152</v>
      </c>
      <c r="D66" s="73"/>
      <c r="E66" s="73"/>
      <c r="F66" s="73"/>
      <c r="G66" s="73"/>
      <c r="H66" s="73"/>
      <c r="I66" s="8"/>
      <c r="J66" s="8"/>
      <c r="K66" s="8"/>
      <c r="L66" s="8"/>
      <c r="M66" s="8"/>
      <c r="N66" s="8"/>
      <c r="O66" s="4"/>
      <c r="P66" s="8"/>
      <c r="Q66" s="8"/>
      <c r="R66" s="4"/>
      <c r="S66" s="4"/>
      <c r="T66" s="4"/>
      <c r="U66" s="4"/>
      <c r="V66" s="4"/>
      <c r="W66" s="4"/>
      <c r="X66" s="4"/>
      <c r="Y66" s="4"/>
      <c r="Z66" s="4"/>
      <c r="AA66" s="4"/>
    </row>
    <row r="67" spans="1:27" ht="16.5" customHeight="1">
      <c r="A67" s="73"/>
      <c r="B67" s="73"/>
      <c r="C67" s="77" t="s">
        <v>153</v>
      </c>
      <c r="D67" s="73"/>
      <c r="E67" s="73"/>
      <c r="F67" s="73"/>
      <c r="G67" s="73"/>
      <c r="H67" s="73"/>
      <c r="I67" s="8"/>
      <c r="J67" s="8"/>
      <c r="K67" s="8"/>
      <c r="L67" s="8"/>
      <c r="M67" s="8"/>
      <c r="N67" s="8"/>
      <c r="O67" s="4"/>
      <c r="P67" s="8"/>
      <c r="Q67" s="8"/>
      <c r="R67" s="4"/>
      <c r="S67" s="4"/>
      <c r="T67" s="4"/>
      <c r="U67" s="4"/>
      <c r="V67" s="4"/>
      <c r="W67" s="4"/>
      <c r="X67" s="4"/>
      <c r="Y67" s="4"/>
      <c r="Z67" s="4"/>
      <c r="AA67" s="4"/>
    </row>
    <row r="68" spans="1:27" ht="16.5" customHeight="1">
      <c r="A68" s="73"/>
      <c r="B68" s="73"/>
      <c r="C68" s="77" t="s">
        <v>154</v>
      </c>
      <c r="D68" s="73"/>
      <c r="E68" s="73"/>
      <c r="F68" s="73"/>
      <c r="G68" s="73"/>
      <c r="H68" s="73"/>
      <c r="I68" s="8"/>
      <c r="J68" s="8"/>
      <c r="K68" s="8"/>
      <c r="L68" s="8"/>
      <c r="M68" s="8"/>
      <c r="N68" s="8"/>
      <c r="O68" s="4"/>
      <c r="P68" s="8"/>
      <c r="Q68" s="8"/>
      <c r="R68" s="4"/>
      <c r="S68" s="4"/>
      <c r="T68" s="4"/>
      <c r="U68" s="4"/>
      <c r="V68" s="4"/>
      <c r="W68" s="4"/>
      <c r="X68" s="4"/>
      <c r="Y68" s="4"/>
      <c r="Z68" s="4"/>
      <c r="AA68" s="4"/>
    </row>
    <row r="69" spans="1:27" ht="15.75" customHeight="1">
      <c r="A69" s="73"/>
      <c r="B69" s="73"/>
      <c r="C69" s="77" t="s">
        <v>155</v>
      </c>
      <c r="D69" s="73"/>
      <c r="E69" s="73"/>
      <c r="F69" s="73"/>
      <c r="G69" s="73"/>
      <c r="H69" s="73"/>
      <c r="I69" s="8"/>
      <c r="J69" s="8"/>
      <c r="K69" s="8"/>
      <c r="L69" s="8"/>
      <c r="M69" s="8"/>
      <c r="N69" s="8"/>
      <c r="O69" s="4"/>
      <c r="P69" s="8"/>
      <c r="Q69" s="8"/>
      <c r="R69" s="4"/>
      <c r="S69" s="4"/>
      <c r="T69" s="4"/>
      <c r="U69" s="4"/>
      <c r="V69" s="4"/>
      <c r="W69" s="4"/>
      <c r="X69" s="4"/>
      <c r="Y69" s="4"/>
      <c r="Z69" s="4"/>
      <c r="AA69" s="4"/>
    </row>
    <row r="70" spans="1:27" ht="14.4">
      <c r="A70" s="73"/>
      <c r="B70" s="73"/>
      <c r="C70" s="77" t="s">
        <v>156</v>
      </c>
      <c r="D70" s="73"/>
      <c r="E70" s="73"/>
      <c r="F70" s="73"/>
      <c r="G70" s="73"/>
      <c r="H70" s="73"/>
      <c r="I70" s="8"/>
      <c r="J70" s="8"/>
      <c r="K70" s="8"/>
      <c r="L70" s="8"/>
      <c r="M70" s="8"/>
      <c r="N70" s="8"/>
      <c r="O70" s="4"/>
      <c r="P70" s="8"/>
      <c r="Q70" s="8"/>
      <c r="R70" s="4"/>
      <c r="S70" s="4"/>
      <c r="T70" s="4"/>
      <c r="U70" s="4"/>
      <c r="V70" s="4"/>
      <c r="W70" s="4"/>
      <c r="X70" s="4"/>
      <c r="Y70" s="4"/>
      <c r="Z70" s="4"/>
      <c r="AA70" s="4"/>
    </row>
    <row r="71" spans="1:27" ht="15.75" customHeight="1">
      <c r="A71" s="73"/>
      <c r="B71" s="73"/>
      <c r="C71" s="77" t="s">
        <v>157</v>
      </c>
      <c r="D71" s="73"/>
      <c r="E71" s="73"/>
      <c r="F71" s="73"/>
      <c r="G71" s="73"/>
      <c r="H71" s="73"/>
      <c r="I71" s="8"/>
      <c r="J71" s="8"/>
      <c r="K71" s="8"/>
      <c r="L71" s="8"/>
      <c r="M71" s="8"/>
      <c r="N71" s="8"/>
      <c r="O71" s="4"/>
      <c r="P71" s="8"/>
      <c r="Q71" s="8"/>
      <c r="R71" s="4"/>
      <c r="S71" s="4"/>
      <c r="T71" s="4"/>
      <c r="U71" s="4"/>
      <c r="V71" s="4"/>
      <c r="W71" s="4"/>
      <c r="X71" s="4"/>
      <c r="Y71" s="4"/>
      <c r="Z71" s="4"/>
      <c r="AA71" s="4"/>
    </row>
    <row r="72" spans="1:27" ht="27.6">
      <c r="A72" s="73"/>
      <c r="B72" s="73"/>
      <c r="C72" s="78" t="s">
        <v>240</v>
      </c>
      <c r="D72" s="73"/>
      <c r="E72" s="73"/>
      <c r="F72" s="73"/>
      <c r="G72" s="73"/>
      <c r="H72" s="73"/>
      <c r="I72" s="8"/>
      <c r="J72" s="8"/>
      <c r="K72" s="8"/>
      <c r="L72" s="8"/>
      <c r="M72" s="8"/>
      <c r="N72" s="8"/>
      <c r="O72" s="4"/>
      <c r="P72" s="8"/>
      <c r="Q72" s="8"/>
      <c r="R72" s="4"/>
      <c r="S72" s="4"/>
      <c r="T72" s="4"/>
      <c r="U72" s="4"/>
      <c r="V72" s="4"/>
      <c r="W72" s="4"/>
      <c r="X72" s="4"/>
      <c r="Y72" s="4"/>
      <c r="Z72" s="4"/>
      <c r="AA72" s="4"/>
    </row>
    <row r="73" spans="1:27" ht="15.75" customHeight="1">
      <c r="A73" s="73"/>
      <c r="B73" s="73"/>
      <c r="C73" s="77" t="s">
        <v>158</v>
      </c>
      <c r="D73" s="73"/>
      <c r="E73" s="73"/>
      <c r="F73" s="73"/>
      <c r="G73" s="73"/>
      <c r="H73" s="73"/>
      <c r="I73" s="8"/>
      <c r="J73" s="8"/>
      <c r="K73" s="8"/>
      <c r="L73" s="8"/>
      <c r="M73" s="8"/>
      <c r="N73" s="8"/>
      <c r="O73" s="4"/>
      <c r="P73" s="8"/>
      <c r="Q73" s="8"/>
      <c r="R73" s="4"/>
      <c r="S73" s="4"/>
      <c r="T73" s="4"/>
      <c r="U73" s="4"/>
      <c r="V73" s="4"/>
      <c r="W73" s="4"/>
      <c r="X73" s="4"/>
      <c r="Y73" s="4"/>
      <c r="Z73" s="4"/>
      <c r="AA73" s="4"/>
    </row>
    <row r="74" spans="1:27" ht="15.75" customHeight="1">
      <c r="A74" s="73"/>
      <c r="B74" s="73"/>
      <c r="C74" s="77" t="s">
        <v>159</v>
      </c>
      <c r="D74" s="73"/>
      <c r="E74" s="73"/>
      <c r="F74" s="73"/>
      <c r="G74" s="73"/>
      <c r="H74" s="73"/>
      <c r="I74" s="8"/>
      <c r="J74" s="8"/>
      <c r="K74" s="8"/>
      <c r="L74" s="8"/>
      <c r="M74" s="8"/>
      <c r="N74" s="8"/>
      <c r="O74" s="4"/>
      <c r="P74" s="8"/>
      <c r="Q74" s="8"/>
      <c r="R74" s="4"/>
      <c r="S74" s="4"/>
      <c r="T74" s="4"/>
      <c r="U74" s="4"/>
      <c r="V74" s="4"/>
      <c r="W74" s="4"/>
      <c r="X74" s="4"/>
      <c r="Y74" s="4"/>
      <c r="Z74" s="4"/>
      <c r="AA74" s="4"/>
    </row>
    <row r="75" spans="1:27" ht="15.75" customHeight="1">
      <c r="A75" s="73"/>
      <c r="B75" s="73"/>
      <c r="C75" s="82" t="s">
        <v>160</v>
      </c>
      <c r="D75" s="73"/>
      <c r="E75" s="73"/>
      <c r="F75" s="73"/>
      <c r="G75" s="73"/>
      <c r="H75" s="73"/>
      <c r="I75" s="8"/>
      <c r="J75" s="8"/>
      <c r="K75" s="8"/>
      <c r="L75" s="8"/>
      <c r="M75" s="8"/>
      <c r="N75" s="8"/>
      <c r="O75" s="4"/>
      <c r="P75" s="8"/>
      <c r="Q75" s="8"/>
      <c r="R75" s="4"/>
      <c r="S75" s="4"/>
      <c r="T75" s="4"/>
      <c r="U75" s="4"/>
      <c r="V75" s="4"/>
      <c r="W75" s="4"/>
      <c r="X75" s="4"/>
      <c r="Y75" s="4"/>
      <c r="Z75" s="4"/>
      <c r="AA75" s="4"/>
    </row>
    <row r="76" spans="1:27" ht="15.75" customHeight="1">
      <c r="A76" s="73"/>
      <c r="B76" s="73"/>
      <c r="C76" s="83"/>
      <c r="D76" s="73"/>
      <c r="E76" s="73"/>
      <c r="F76" s="73"/>
      <c r="G76" s="73"/>
      <c r="H76" s="73"/>
      <c r="I76" s="8"/>
      <c r="J76" s="8"/>
      <c r="K76" s="8"/>
      <c r="L76" s="8"/>
      <c r="M76" s="8"/>
      <c r="N76" s="8"/>
      <c r="O76" s="4"/>
      <c r="P76" s="8"/>
      <c r="Q76" s="8"/>
      <c r="R76" s="4"/>
      <c r="S76" s="4"/>
      <c r="T76" s="4"/>
      <c r="U76" s="4"/>
      <c r="V76" s="4"/>
      <c r="W76" s="4"/>
      <c r="X76" s="4"/>
      <c r="Y76" s="4"/>
      <c r="Z76" s="4"/>
      <c r="AA76" s="4"/>
    </row>
    <row r="77" spans="1:27" ht="15.75" customHeight="1">
      <c r="A77" s="73"/>
      <c r="B77" s="73"/>
      <c r="C77" s="80" t="s">
        <v>161</v>
      </c>
      <c r="D77" s="73"/>
      <c r="E77" s="73"/>
      <c r="F77" s="73"/>
      <c r="G77" s="73"/>
      <c r="H77" s="73"/>
      <c r="I77" s="8"/>
      <c r="J77" s="8"/>
      <c r="K77" s="8"/>
      <c r="L77" s="8"/>
      <c r="M77" s="8"/>
      <c r="N77" s="8"/>
      <c r="O77" s="4"/>
      <c r="P77" s="8"/>
      <c r="Q77" s="8"/>
      <c r="R77" s="4"/>
      <c r="S77" s="4"/>
      <c r="T77" s="4"/>
      <c r="U77" s="4"/>
      <c r="V77" s="4"/>
      <c r="W77" s="4"/>
      <c r="X77" s="4"/>
      <c r="Y77" s="4"/>
      <c r="Z77" s="4"/>
      <c r="AA77" s="4"/>
    </row>
    <row r="78" spans="1:27" ht="33" customHeight="1">
      <c r="A78" s="73"/>
      <c r="B78" s="73"/>
      <c r="C78" s="81" t="s">
        <v>162</v>
      </c>
      <c r="D78" s="73"/>
      <c r="E78" s="73"/>
      <c r="F78" s="73"/>
      <c r="G78" s="73"/>
      <c r="H78" s="73"/>
      <c r="I78" s="8"/>
      <c r="J78" s="8"/>
      <c r="K78" s="8"/>
      <c r="L78" s="8"/>
      <c r="M78" s="8"/>
      <c r="N78" s="8"/>
      <c r="O78" s="4"/>
      <c r="P78" s="8"/>
      <c r="Q78" s="8"/>
      <c r="R78" s="4"/>
      <c r="S78" s="4"/>
      <c r="T78" s="4"/>
      <c r="U78" s="4"/>
      <c r="V78" s="4"/>
      <c r="W78" s="4"/>
      <c r="X78" s="4"/>
      <c r="Y78" s="4"/>
      <c r="Z78" s="4"/>
      <c r="AA78" s="4"/>
    </row>
    <row r="79" spans="1:27" ht="15.75" customHeight="1">
      <c r="A79" s="73"/>
      <c r="B79" s="73"/>
      <c r="C79" s="77" t="s">
        <v>163</v>
      </c>
      <c r="D79" s="73"/>
      <c r="E79" s="73"/>
      <c r="F79" s="73"/>
      <c r="G79" s="73"/>
      <c r="H79" s="73"/>
      <c r="I79" s="8"/>
      <c r="J79" s="8"/>
      <c r="K79" s="8"/>
      <c r="L79" s="8"/>
      <c r="M79" s="8"/>
      <c r="N79" s="8"/>
      <c r="O79" s="8"/>
      <c r="P79" s="8"/>
      <c r="Q79" s="8"/>
      <c r="R79" s="4"/>
      <c r="S79" s="4"/>
      <c r="T79" s="4"/>
      <c r="U79" s="4"/>
      <c r="V79" s="4"/>
      <c r="W79" s="4"/>
      <c r="X79" s="4"/>
      <c r="Y79" s="4"/>
      <c r="Z79" s="4"/>
      <c r="AA79" s="4"/>
    </row>
    <row r="80" spans="1:27" ht="15.75" customHeight="1">
      <c r="A80" s="73"/>
      <c r="B80" s="73"/>
      <c r="C80" s="77" t="s">
        <v>164</v>
      </c>
      <c r="D80" s="73"/>
      <c r="E80" s="73"/>
      <c r="F80" s="73"/>
      <c r="G80" s="73"/>
      <c r="H80" s="73"/>
      <c r="I80" s="8"/>
      <c r="J80" s="8"/>
      <c r="K80" s="8"/>
      <c r="L80" s="8"/>
      <c r="M80" s="8"/>
      <c r="N80" s="8"/>
      <c r="O80" s="8"/>
      <c r="P80" s="8"/>
      <c r="Q80" s="8"/>
      <c r="R80" s="4"/>
      <c r="S80" s="4"/>
      <c r="T80" s="4"/>
      <c r="U80" s="4"/>
      <c r="V80" s="4"/>
      <c r="W80" s="4"/>
      <c r="X80" s="4"/>
      <c r="Y80" s="4"/>
      <c r="Z80" s="4"/>
      <c r="AA80" s="4"/>
    </row>
    <row r="81" spans="1:27" ht="15.75" customHeight="1">
      <c r="A81" s="73"/>
      <c r="B81" s="73"/>
      <c r="C81" s="77" t="s">
        <v>165</v>
      </c>
      <c r="D81" s="73"/>
      <c r="E81" s="73"/>
      <c r="F81" s="73"/>
      <c r="G81" s="73"/>
      <c r="H81" s="73"/>
      <c r="I81" s="8"/>
      <c r="J81" s="8"/>
      <c r="K81" s="8"/>
      <c r="L81" s="8"/>
      <c r="M81" s="8"/>
      <c r="N81" s="8"/>
      <c r="O81" s="8"/>
      <c r="P81" s="8"/>
      <c r="Q81" s="8"/>
      <c r="R81" s="4"/>
      <c r="S81" s="4"/>
      <c r="T81" s="4"/>
      <c r="U81" s="4"/>
      <c r="V81" s="4"/>
      <c r="W81" s="4"/>
      <c r="X81" s="4"/>
      <c r="Y81" s="4"/>
      <c r="Z81" s="4"/>
      <c r="AA81" s="4"/>
    </row>
    <row r="82" spans="1:27" ht="15.75" customHeight="1">
      <c r="A82" s="73"/>
      <c r="B82" s="73"/>
      <c r="C82" s="77" t="s">
        <v>51</v>
      </c>
      <c r="D82" s="73"/>
      <c r="E82" s="73"/>
      <c r="F82" s="73"/>
      <c r="G82" s="73"/>
      <c r="H82" s="73"/>
      <c r="I82" s="8"/>
      <c r="J82" s="8"/>
      <c r="K82" s="8"/>
      <c r="L82" s="8"/>
      <c r="M82" s="8"/>
      <c r="N82" s="8"/>
      <c r="O82" s="8"/>
      <c r="P82" s="8"/>
      <c r="Q82" s="8"/>
      <c r="R82" s="4"/>
      <c r="S82" s="4"/>
      <c r="T82" s="4"/>
      <c r="U82" s="4"/>
      <c r="V82" s="4"/>
      <c r="W82" s="4"/>
      <c r="X82" s="4"/>
      <c r="Y82" s="4"/>
      <c r="Z82" s="4"/>
      <c r="AA82" s="4"/>
    </row>
    <row r="83" spans="1:27" ht="15.75" customHeight="1">
      <c r="A83" s="73"/>
      <c r="B83" s="73"/>
      <c r="C83" s="77" t="s">
        <v>166</v>
      </c>
      <c r="D83" s="73"/>
      <c r="E83" s="73"/>
      <c r="F83" s="73"/>
      <c r="G83" s="73"/>
      <c r="H83" s="73"/>
      <c r="I83" s="8"/>
      <c r="J83" s="8"/>
      <c r="K83" s="8"/>
      <c r="L83" s="8"/>
      <c r="M83" s="8"/>
      <c r="N83" s="8"/>
      <c r="O83" s="8"/>
      <c r="P83" s="8"/>
      <c r="Q83" s="8"/>
      <c r="R83" s="4"/>
      <c r="S83" s="4"/>
      <c r="T83" s="4"/>
      <c r="U83" s="4"/>
      <c r="V83" s="4"/>
      <c r="W83" s="4"/>
      <c r="X83" s="4"/>
      <c r="Y83" s="4"/>
      <c r="Z83" s="4"/>
      <c r="AA83" s="4"/>
    </row>
    <row r="84" spans="1:27" ht="14.4">
      <c r="A84" s="73"/>
      <c r="B84" s="73"/>
      <c r="C84" s="79" t="s">
        <v>167</v>
      </c>
      <c r="D84" s="73"/>
      <c r="E84" s="73"/>
      <c r="F84" s="73"/>
      <c r="G84" s="73"/>
      <c r="H84" s="73"/>
      <c r="I84" s="8"/>
      <c r="J84" s="8"/>
      <c r="K84" s="8"/>
      <c r="L84" s="8"/>
      <c r="M84" s="8"/>
      <c r="N84" s="8"/>
      <c r="O84" s="8"/>
      <c r="P84" s="8"/>
      <c r="Q84" s="8"/>
      <c r="R84" s="4"/>
      <c r="S84" s="4"/>
      <c r="T84" s="4"/>
      <c r="U84" s="4"/>
      <c r="V84" s="4"/>
      <c r="W84" s="4"/>
      <c r="X84" s="4"/>
      <c r="Y84" s="4"/>
      <c r="Z84" s="4"/>
      <c r="AA84" s="4"/>
    </row>
    <row r="85" spans="1:27" ht="15.75" customHeight="1">
      <c r="A85" s="73"/>
      <c r="B85" s="73"/>
      <c r="C85" s="83"/>
      <c r="D85" s="73"/>
      <c r="E85" s="73"/>
      <c r="F85" s="73"/>
      <c r="G85" s="73"/>
      <c r="H85" s="73"/>
      <c r="I85" s="8"/>
      <c r="J85" s="8"/>
      <c r="K85" s="8"/>
      <c r="L85" s="8"/>
      <c r="M85" s="8"/>
      <c r="N85" s="8"/>
      <c r="O85" s="8"/>
      <c r="P85" s="8"/>
      <c r="Q85" s="8"/>
      <c r="R85" s="4"/>
      <c r="S85" s="4"/>
      <c r="T85" s="4"/>
      <c r="U85" s="4"/>
      <c r="V85" s="4"/>
      <c r="W85" s="4"/>
      <c r="X85" s="4"/>
      <c r="Y85" s="4"/>
      <c r="Z85" s="4"/>
      <c r="AA85" s="4"/>
    </row>
    <row r="86" spans="1:27" ht="15.75" customHeight="1">
      <c r="A86" s="73"/>
      <c r="B86" s="73"/>
      <c r="C86" s="83"/>
      <c r="D86" s="73"/>
      <c r="E86" s="73"/>
      <c r="F86" s="73"/>
      <c r="G86" s="73"/>
      <c r="H86" s="73"/>
      <c r="I86" s="8"/>
      <c r="J86" s="8"/>
      <c r="K86" s="8"/>
      <c r="L86" s="8"/>
      <c r="M86" s="8"/>
      <c r="N86" s="8"/>
      <c r="O86" s="8"/>
      <c r="P86" s="8"/>
      <c r="Q86" s="8"/>
      <c r="R86" s="4"/>
      <c r="S86" s="4"/>
      <c r="T86" s="4"/>
      <c r="U86" s="4"/>
      <c r="V86" s="4"/>
      <c r="W86" s="4"/>
      <c r="X86" s="4"/>
      <c r="Y86" s="4"/>
      <c r="Z86" s="4"/>
      <c r="AA86" s="4"/>
    </row>
    <row r="87" spans="1:27" ht="15.75" customHeight="1">
      <c r="A87" s="73"/>
      <c r="B87" s="73"/>
      <c r="C87" s="80" t="s">
        <v>168</v>
      </c>
      <c r="D87" s="73"/>
      <c r="E87" s="73"/>
      <c r="F87" s="73"/>
      <c r="G87" s="73"/>
      <c r="H87" s="73"/>
      <c r="I87" s="8"/>
      <c r="J87" s="8"/>
      <c r="K87" s="8"/>
      <c r="L87" s="8"/>
      <c r="M87" s="8"/>
      <c r="N87" s="8"/>
      <c r="O87" s="8"/>
      <c r="P87" s="8"/>
      <c r="Q87" s="8"/>
      <c r="R87" s="4"/>
      <c r="S87" s="4"/>
      <c r="T87" s="4"/>
      <c r="U87" s="4"/>
      <c r="V87" s="4"/>
      <c r="W87" s="4"/>
      <c r="X87" s="4"/>
      <c r="Y87" s="4"/>
      <c r="Z87" s="4"/>
      <c r="AA87" s="4"/>
    </row>
    <row r="88" spans="1:27" ht="15.75" customHeight="1">
      <c r="A88" s="73"/>
      <c r="B88" s="73"/>
      <c r="C88" s="81" t="s">
        <v>169</v>
      </c>
      <c r="D88" s="73"/>
      <c r="E88" s="73"/>
      <c r="F88" s="73"/>
      <c r="G88" s="73"/>
      <c r="H88" s="73"/>
      <c r="I88" s="8"/>
      <c r="J88" s="8"/>
      <c r="K88" s="8"/>
      <c r="L88" s="8"/>
      <c r="M88" s="8"/>
      <c r="N88" s="8"/>
      <c r="O88" s="8"/>
      <c r="P88" s="8"/>
      <c r="Q88" s="8"/>
      <c r="R88" s="4"/>
      <c r="S88" s="4"/>
      <c r="T88" s="4"/>
      <c r="U88" s="4"/>
      <c r="V88" s="4"/>
      <c r="W88" s="4"/>
      <c r="X88" s="4"/>
      <c r="Y88" s="4"/>
      <c r="Z88" s="4"/>
      <c r="AA88" s="4"/>
    </row>
    <row r="89" spans="1:27" ht="15.75" customHeight="1">
      <c r="A89" s="73"/>
      <c r="B89" s="73"/>
      <c r="C89" s="78" t="s">
        <v>170</v>
      </c>
      <c r="D89" s="73"/>
      <c r="E89" s="73"/>
      <c r="F89" s="73"/>
      <c r="G89" s="73"/>
      <c r="H89" s="73"/>
      <c r="I89" s="8"/>
      <c r="J89" s="8"/>
      <c r="K89" s="8"/>
      <c r="L89" s="8"/>
      <c r="M89" s="8"/>
      <c r="N89" s="8"/>
      <c r="O89" s="8"/>
      <c r="P89" s="8"/>
      <c r="Q89" s="8"/>
      <c r="R89" s="4"/>
      <c r="S89" s="4"/>
      <c r="T89" s="4"/>
      <c r="U89" s="4"/>
      <c r="V89" s="4"/>
      <c r="W89" s="4"/>
      <c r="X89" s="4"/>
      <c r="Y89" s="4"/>
      <c r="Z89" s="4"/>
      <c r="AA89" s="4"/>
    </row>
    <row r="90" spans="1:27" ht="14.4">
      <c r="A90" s="73"/>
      <c r="B90" s="73"/>
      <c r="C90" s="77" t="s">
        <v>171</v>
      </c>
      <c r="D90" s="73"/>
      <c r="E90" s="73"/>
      <c r="F90" s="73"/>
      <c r="G90" s="73"/>
      <c r="H90" s="73"/>
      <c r="I90" s="8"/>
      <c r="J90" s="8"/>
      <c r="K90" s="8"/>
      <c r="L90" s="8"/>
      <c r="M90" s="8"/>
      <c r="N90" s="8"/>
      <c r="O90" s="8"/>
      <c r="P90" s="8"/>
      <c r="Q90" s="8"/>
      <c r="R90" s="4"/>
      <c r="S90" s="4"/>
      <c r="T90" s="4"/>
      <c r="U90" s="4"/>
      <c r="V90" s="4"/>
      <c r="W90" s="4"/>
      <c r="X90" s="4"/>
      <c r="Y90" s="4"/>
      <c r="Z90" s="4"/>
      <c r="AA90" s="4"/>
    </row>
    <row r="91" spans="1:27" ht="14.4">
      <c r="A91" s="73"/>
      <c r="B91" s="73"/>
      <c r="C91" s="77" t="s">
        <v>172</v>
      </c>
      <c r="D91" s="73"/>
      <c r="E91" s="73"/>
      <c r="F91" s="73"/>
      <c r="G91" s="73"/>
      <c r="H91" s="73"/>
      <c r="I91" s="8"/>
      <c r="J91" s="8"/>
      <c r="K91" s="8"/>
      <c r="L91" s="8"/>
      <c r="M91" s="8"/>
      <c r="N91" s="8"/>
      <c r="O91" s="8"/>
      <c r="P91" s="8"/>
      <c r="Q91" s="8"/>
      <c r="R91" s="4"/>
      <c r="S91" s="4"/>
      <c r="T91" s="4"/>
      <c r="U91" s="4"/>
      <c r="V91" s="4"/>
      <c r="W91" s="4"/>
      <c r="X91" s="4"/>
      <c r="Y91" s="4"/>
      <c r="Z91" s="4"/>
      <c r="AA91" s="4"/>
    </row>
    <row r="92" spans="1:27" ht="14.4">
      <c r="A92" s="75"/>
      <c r="B92" s="75"/>
      <c r="C92" s="77" t="s">
        <v>174</v>
      </c>
      <c r="D92" s="75"/>
      <c r="E92" s="75"/>
      <c r="F92" s="75"/>
      <c r="G92" s="75"/>
      <c r="H92" s="65"/>
      <c r="I92" s="8"/>
      <c r="J92" s="8"/>
      <c r="K92" s="8"/>
      <c r="L92" s="8"/>
      <c r="M92" s="8"/>
      <c r="N92" s="8"/>
      <c r="O92" s="8"/>
      <c r="P92" s="8"/>
      <c r="Q92" s="8"/>
      <c r="R92" s="4"/>
      <c r="S92" s="4"/>
      <c r="T92" s="4"/>
      <c r="U92" s="4"/>
      <c r="V92" s="4"/>
      <c r="W92" s="4"/>
      <c r="X92" s="4"/>
      <c r="Y92" s="4"/>
      <c r="Z92" s="4"/>
      <c r="AA92" s="4"/>
    </row>
    <row r="93" spans="1:27" ht="14.4">
      <c r="A93" s="75"/>
      <c r="B93" s="75"/>
      <c r="C93" s="77" t="s">
        <v>175</v>
      </c>
      <c r="D93" s="75"/>
      <c r="E93" s="75"/>
      <c r="F93" s="75"/>
      <c r="G93" s="75"/>
      <c r="H93" s="65"/>
      <c r="I93" s="8"/>
      <c r="J93" s="8"/>
      <c r="K93" s="8"/>
      <c r="L93" s="8"/>
      <c r="M93" s="8"/>
      <c r="N93" s="8"/>
      <c r="O93" s="8"/>
      <c r="P93" s="8"/>
      <c r="Q93" s="8"/>
      <c r="R93" s="4"/>
      <c r="S93" s="4"/>
      <c r="T93" s="4"/>
      <c r="U93" s="4"/>
      <c r="V93" s="4"/>
      <c r="W93" s="4"/>
      <c r="X93" s="4"/>
      <c r="Y93" s="4"/>
      <c r="Z93" s="4"/>
      <c r="AA93" s="4"/>
    </row>
    <row r="94" spans="1:27" ht="14.4">
      <c r="A94" s="75"/>
      <c r="B94" s="75"/>
      <c r="C94" s="77" t="s">
        <v>71</v>
      </c>
      <c r="D94" s="75"/>
      <c r="E94" s="75"/>
      <c r="F94" s="75"/>
      <c r="G94" s="75"/>
      <c r="H94" s="65"/>
      <c r="I94" s="8"/>
      <c r="J94" s="8"/>
      <c r="K94" s="8"/>
      <c r="L94" s="8"/>
      <c r="M94" s="8"/>
      <c r="N94" s="8"/>
      <c r="O94" s="8"/>
      <c r="P94" s="8"/>
      <c r="Q94" s="8"/>
      <c r="R94" s="4"/>
      <c r="S94" s="4"/>
      <c r="T94" s="4"/>
      <c r="U94" s="4"/>
      <c r="V94" s="4"/>
      <c r="W94" s="4"/>
      <c r="X94" s="4"/>
      <c r="Y94" s="4"/>
      <c r="Z94" s="4"/>
      <c r="AA94" s="4"/>
    </row>
    <row r="95" spans="1:27" ht="14.4">
      <c r="A95" s="75"/>
      <c r="B95" s="75"/>
      <c r="C95" s="77" t="s">
        <v>176</v>
      </c>
      <c r="D95" s="75"/>
      <c r="E95" s="75"/>
      <c r="F95" s="75"/>
      <c r="G95" s="75"/>
      <c r="H95" s="65"/>
      <c r="I95" s="8"/>
      <c r="J95" s="8"/>
      <c r="K95" s="8"/>
      <c r="L95" s="8"/>
      <c r="M95" s="8"/>
      <c r="N95" s="8"/>
      <c r="O95" s="8"/>
      <c r="P95" s="8"/>
      <c r="Q95" s="8"/>
      <c r="R95" s="4"/>
      <c r="S95" s="4"/>
      <c r="T95" s="4"/>
      <c r="U95" s="4"/>
      <c r="V95" s="4"/>
      <c r="W95" s="4"/>
      <c r="X95" s="4"/>
      <c r="Y95" s="4"/>
      <c r="Z95" s="4"/>
      <c r="AA95" s="4"/>
    </row>
    <row r="96" spans="1:27" ht="14.4">
      <c r="A96" s="75"/>
      <c r="B96" s="75"/>
      <c r="C96" s="84" t="s">
        <v>177</v>
      </c>
      <c r="D96" s="75"/>
      <c r="E96" s="75"/>
      <c r="F96" s="75"/>
      <c r="G96" s="75"/>
      <c r="H96" s="65"/>
      <c r="I96" s="8"/>
      <c r="J96" s="8"/>
      <c r="K96" s="8"/>
      <c r="L96" s="8"/>
      <c r="M96" s="8"/>
      <c r="N96" s="8"/>
      <c r="O96" s="8"/>
      <c r="P96" s="8"/>
      <c r="Q96" s="8"/>
      <c r="R96" s="4"/>
      <c r="S96" s="4"/>
      <c r="T96" s="4"/>
      <c r="U96" s="4"/>
      <c r="V96" s="4"/>
      <c r="W96" s="4"/>
      <c r="X96" s="4"/>
      <c r="Y96" s="4"/>
      <c r="Z96" s="4"/>
      <c r="AA96" s="4"/>
    </row>
    <row r="97" spans="1:27" ht="14.25" customHeight="1">
      <c r="A97" s="75"/>
      <c r="B97" s="75"/>
      <c r="C97" s="77" t="s">
        <v>178</v>
      </c>
      <c r="D97" s="75"/>
      <c r="E97" s="75"/>
      <c r="F97" s="75"/>
      <c r="G97" s="75"/>
      <c r="H97" s="65"/>
      <c r="I97" s="8"/>
      <c r="J97" s="8"/>
      <c r="K97" s="8"/>
      <c r="L97" s="8"/>
      <c r="M97" s="8"/>
      <c r="N97" s="8"/>
      <c r="O97" s="8"/>
      <c r="P97" s="8"/>
      <c r="Q97" s="8"/>
      <c r="R97" s="4"/>
      <c r="S97" s="4"/>
      <c r="T97" s="4"/>
      <c r="U97" s="4"/>
      <c r="V97" s="4"/>
      <c r="W97" s="4"/>
      <c r="X97" s="4"/>
      <c r="Y97" s="4"/>
      <c r="Z97" s="4"/>
      <c r="AA97" s="4"/>
    </row>
    <row r="98" spans="1:27" ht="14.25" customHeight="1">
      <c r="A98" s="83"/>
      <c r="B98" s="83"/>
      <c r="C98" s="77" t="s">
        <v>179</v>
      </c>
      <c r="D98" s="85"/>
      <c r="E98" s="85"/>
      <c r="F98" s="85"/>
      <c r="G98" s="85"/>
      <c r="H98" s="83"/>
      <c r="I98" s="3"/>
      <c r="J98" s="3"/>
      <c r="K98" s="3"/>
      <c r="L98" s="3"/>
      <c r="M98" s="3"/>
      <c r="N98" s="3"/>
      <c r="O98" s="3"/>
      <c r="P98" s="3"/>
      <c r="Q98" s="3"/>
      <c r="R98" s="4"/>
      <c r="S98" s="4"/>
      <c r="T98" s="4"/>
      <c r="U98" s="4"/>
      <c r="V98" s="4"/>
      <c r="W98" s="4"/>
      <c r="X98" s="4"/>
      <c r="Y98" s="4"/>
      <c r="Z98" s="4"/>
      <c r="AA98" s="4"/>
    </row>
    <row r="99" spans="1:27" ht="15.75" customHeight="1">
      <c r="A99" s="75"/>
      <c r="B99" s="75"/>
      <c r="C99" s="77" t="s">
        <v>180</v>
      </c>
      <c r="D99" s="75"/>
      <c r="E99" s="75"/>
      <c r="F99" s="75"/>
      <c r="G99" s="75"/>
      <c r="H99" s="75"/>
      <c r="I99" s="4"/>
      <c r="J99" s="4"/>
      <c r="K99" s="4"/>
      <c r="L99" s="4"/>
      <c r="M99" s="4"/>
      <c r="N99" s="4"/>
      <c r="O99" s="4"/>
      <c r="P99" s="4"/>
      <c r="Q99" s="4"/>
      <c r="R99" s="4"/>
      <c r="S99" s="4"/>
      <c r="T99" s="4"/>
      <c r="U99" s="4"/>
      <c r="V99" s="4"/>
      <c r="W99" s="4"/>
      <c r="X99" s="4"/>
      <c r="Y99" s="4"/>
      <c r="Z99" s="4"/>
      <c r="AA99" s="4"/>
    </row>
    <row r="100" spans="1:27" ht="15.75" customHeight="1">
      <c r="A100" s="75"/>
      <c r="B100" s="75"/>
      <c r="C100" s="82" t="s">
        <v>181</v>
      </c>
      <c r="D100" s="75"/>
      <c r="E100" s="75"/>
      <c r="F100" s="75"/>
      <c r="G100" s="75"/>
      <c r="H100" s="75"/>
      <c r="I100" s="4"/>
      <c r="J100" s="4"/>
      <c r="K100" s="4"/>
      <c r="L100" s="4"/>
      <c r="M100" s="4"/>
      <c r="N100" s="4"/>
      <c r="O100" s="4"/>
      <c r="P100" s="4"/>
      <c r="Q100" s="4"/>
      <c r="R100" s="4"/>
      <c r="S100" s="4"/>
      <c r="T100" s="4"/>
      <c r="U100" s="4"/>
      <c r="V100" s="4"/>
      <c r="W100" s="4"/>
      <c r="X100" s="4"/>
      <c r="Y100" s="4"/>
      <c r="Z100" s="4"/>
      <c r="AA100" s="4"/>
    </row>
    <row r="101" spans="1:27" ht="15.75" customHeight="1">
      <c r="A101" s="75"/>
      <c r="B101" s="75"/>
      <c r="C101" s="83"/>
      <c r="D101" s="75"/>
      <c r="E101" s="75"/>
      <c r="F101" s="75"/>
      <c r="G101" s="75"/>
      <c r="H101" s="75"/>
      <c r="I101" s="4"/>
      <c r="J101" s="4"/>
      <c r="K101" s="4"/>
      <c r="L101" s="4"/>
      <c r="M101" s="4"/>
      <c r="N101" s="4"/>
      <c r="O101" s="4"/>
      <c r="P101" s="4"/>
      <c r="Q101" s="4"/>
      <c r="R101" s="4"/>
      <c r="S101" s="4"/>
      <c r="T101" s="4"/>
      <c r="U101" s="4"/>
      <c r="V101" s="4"/>
      <c r="W101" s="4"/>
      <c r="X101" s="4"/>
      <c r="Y101" s="4"/>
      <c r="Z101" s="4"/>
      <c r="AA101" s="4"/>
    </row>
    <row r="102" spans="1:27" ht="15.75" customHeight="1">
      <c r="A102" s="75"/>
      <c r="B102" s="75"/>
      <c r="C102" s="86" t="s">
        <v>182</v>
      </c>
      <c r="D102" s="75"/>
      <c r="E102" s="75"/>
      <c r="F102" s="75"/>
      <c r="G102" s="75"/>
      <c r="H102" s="75"/>
      <c r="I102" s="4"/>
      <c r="J102" s="4"/>
      <c r="K102" s="4"/>
      <c r="L102" s="4"/>
      <c r="M102" s="4"/>
      <c r="N102" s="4"/>
      <c r="O102" s="4"/>
      <c r="P102" s="4"/>
      <c r="Q102" s="4"/>
      <c r="R102" s="4"/>
      <c r="S102" s="4"/>
      <c r="T102" s="4"/>
      <c r="U102" s="4"/>
      <c r="V102" s="4"/>
      <c r="W102" s="4"/>
      <c r="X102" s="4"/>
      <c r="Y102" s="4"/>
      <c r="Z102" s="4"/>
      <c r="AA102" s="4"/>
    </row>
    <row r="103" spans="1:27" ht="15.75" customHeight="1">
      <c r="A103" s="75"/>
      <c r="B103" s="75"/>
      <c r="C103" s="77" t="s">
        <v>183</v>
      </c>
      <c r="D103" s="75"/>
      <c r="E103" s="75"/>
      <c r="F103" s="75"/>
      <c r="G103" s="75"/>
      <c r="H103" s="75"/>
      <c r="I103" s="4"/>
      <c r="J103" s="4"/>
      <c r="K103" s="4"/>
      <c r="L103" s="4"/>
      <c r="M103" s="4"/>
      <c r="N103" s="4"/>
      <c r="O103" s="4"/>
      <c r="P103" s="4"/>
      <c r="Q103" s="4"/>
      <c r="R103" s="4"/>
      <c r="S103" s="4"/>
      <c r="T103" s="4"/>
      <c r="U103" s="4"/>
      <c r="V103" s="4"/>
      <c r="W103" s="4"/>
      <c r="X103" s="4"/>
      <c r="Y103" s="4"/>
      <c r="Z103" s="4"/>
      <c r="AA103" s="4"/>
    </row>
    <row r="104" spans="1:27" ht="15.75" customHeight="1">
      <c r="A104" s="75"/>
      <c r="B104" s="75"/>
      <c r="C104" s="87" t="s">
        <v>184</v>
      </c>
      <c r="D104" s="75"/>
      <c r="E104" s="75"/>
      <c r="F104" s="75"/>
      <c r="G104" s="75"/>
      <c r="H104" s="75"/>
      <c r="I104" s="4"/>
      <c r="J104" s="4"/>
      <c r="K104" s="4"/>
      <c r="L104" s="4"/>
      <c r="M104" s="4"/>
      <c r="N104" s="4"/>
      <c r="O104" s="4"/>
      <c r="P104" s="4"/>
      <c r="Q104" s="4"/>
      <c r="R104" s="4"/>
      <c r="S104" s="4"/>
      <c r="T104" s="4"/>
      <c r="U104" s="4"/>
      <c r="V104" s="4"/>
      <c r="W104" s="4"/>
      <c r="X104" s="4"/>
      <c r="Y104" s="4"/>
      <c r="Z104" s="4"/>
      <c r="AA104" s="4"/>
    </row>
    <row r="105" spans="1:27" ht="15.75" customHeight="1">
      <c r="A105" s="75"/>
      <c r="B105" s="75"/>
      <c r="C105" s="87" t="s">
        <v>185</v>
      </c>
      <c r="D105" s="75"/>
      <c r="E105" s="75"/>
      <c r="F105" s="75"/>
      <c r="G105" s="75"/>
      <c r="H105" s="75"/>
      <c r="I105" s="4"/>
      <c r="J105" s="4"/>
      <c r="K105" s="4"/>
      <c r="L105" s="4"/>
      <c r="M105" s="4"/>
      <c r="N105" s="4"/>
      <c r="O105" s="4"/>
      <c r="P105" s="4"/>
      <c r="Q105" s="4"/>
      <c r="R105" s="4"/>
      <c r="S105" s="4"/>
      <c r="T105" s="4"/>
      <c r="U105" s="4"/>
      <c r="V105" s="4"/>
      <c r="W105" s="4"/>
      <c r="X105" s="4"/>
      <c r="Y105" s="4"/>
      <c r="Z105" s="4"/>
      <c r="AA105" s="4"/>
    </row>
    <row r="106" spans="1:27" ht="15.75" customHeight="1">
      <c r="A106" s="75"/>
      <c r="B106" s="75"/>
      <c r="C106" s="87" t="s">
        <v>186</v>
      </c>
      <c r="D106" s="75"/>
      <c r="E106" s="75"/>
      <c r="F106" s="75"/>
      <c r="G106" s="75"/>
      <c r="H106" s="75"/>
      <c r="I106" s="4"/>
      <c r="J106" s="4"/>
      <c r="K106" s="4"/>
      <c r="L106" s="4"/>
      <c r="M106" s="4"/>
      <c r="N106" s="4"/>
      <c r="O106" s="4"/>
      <c r="P106" s="4"/>
      <c r="Q106" s="4"/>
      <c r="R106" s="4"/>
      <c r="S106" s="4"/>
      <c r="T106" s="4"/>
      <c r="U106" s="4"/>
      <c r="V106" s="4"/>
      <c r="W106" s="4"/>
      <c r="X106" s="4"/>
      <c r="Y106" s="4"/>
      <c r="Z106" s="4"/>
      <c r="AA106" s="4"/>
    </row>
    <row r="107" spans="1:27" ht="15.75" customHeight="1">
      <c r="A107" s="75"/>
      <c r="B107" s="75"/>
      <c r="C107" s="87" t="s">
        <v>188</v>
      </c>
      <c r="D107" s="75"/>
      <c r="E107" s="75"/>
      <c r="F107" s="75"/>
      <c r="G107" s="75"/>
      <c r="H107" s="75"/>
      <c r="I107" s="4"/>
      <c r="J107" s="4"/>
      <c r="K107" s="4"/>
      <c r="L107" s="4"/>
      <c r="M107" s="4"/>
      <c r="N107" s="4"/>
      <c r="O107" s="4"/>
      <c r="P107" s="4"/>
      <c r="Q107" s="4"/>
      <c r="R107" s="4"/>
      <c r="S107" s="4"/>
      <c r="T107" s="4"/>
      <c r="U107" s="4"/>
      <c r="V107" s="4"/>
      <c r="W107" s="4"/>
      <c r="X107" s="4"/>
      <c r="Y107" s="4"/>
      <c r="Z107" s="4"/>
      <c r="AA107" s="4"/>
    </row>
    <row r="108" spans="1:27" ht="15.75" customHeight="1">
      <c r="A108" s="75"/>
      <c r="B108" s="75"/>
      <c r="C108" s="87" t="s">
        <v>189</v>
      </c>
      <c r="D108" s="75"/>
      <c r="E108" s="75"/>
      <c r="F108" s="75"/>
      <c r="G108" s="75"/>
      <c r="H108" s="75"/>
      <c r="I108" s="4"/>
      <c r="J108" s="4"/>
      <c r="K108" s="4"/>
      <c r="L108" s="4"/>
      <c r="M108" s="4"/>
      <c r="N108" s="4"/>
      <c r="O108" s="4"/>
      <c r="P108" s="4"/>
      <c r="Q108" s="4"/>
      <c r="R108" s="4"/>
      <c r="S108" s="4"/>
      <c r="T108" s="4"/>
      <c r="U108" s="4"/>
      <c r="V108" s="4"/>
      <c r="W108" s="4"/>
      <c r="X108" s="4"/>
      <c r="Y108" s="4"/>
      <c r="Z108" s="4"/>
      <c r="AA108" s="4"/>
    </row>
    <row r="109" spans="1:27" ht="15.75" customHeight="1">
      <c r="A109" s="75"/>
      <c r="B109" s="75"/>
      <c r="C109" s="88" t="s">
        <v>190</v>
      </c>
      <c r="D109" s="75"/>
      <c r="E109" s="75"/>
      <c r="F109" s="75"/>
      <c r="G109" s="75"/>
      <c r="H109" s="75"/>
      <c r="I109" s="4"/>
      <c r="J109" s="4"/>
      <c r="K109" s="4"/>
      <c r="L109" s="4"/>
      <c r="M109" s="4"/>
      <c r="N109" s="4"/>
      <c r="O109" s="4"/>
      <c r="P109" s="4"/>
      <c r="Q109" s="4"/>
      <c r="R109" s="4"/>
      <c r="S109" s="4"/>
      <c r="T109" s="4"/>
      <c r="U109" s="4"/>
      <c r="V109" s="4"/>
      <c r="W109" s="4"/>
      <c r="X109" s="4"/>
      <c r="Y109" s="4"/>
      <c r="Z109" s="4"/>
      <c r="AA109" s="4"/>
    </row>
    <row r="110" spans="1:27" ht="15.75" customHeight="1">
      <c r="A110" s="4"/>
      <c r="B110" s="4"/>
      <c r="C110" s="29"/>
      <c r="D110" s="4"/>
      <c r="E110" s="4"/>
      <c r="F110" s="4"/>
      <c r="G110" s="4"/>
      <c r="H110" s="4"/>
      <c r="I110" s="4"/>
      <c r="J110" s="4"/>
      <c r="K110" s="4"/>
      <c r="L110" s="4"/>
      <c r="M110" s="4"/>
      <c r="N110" s="4"/>
      <c r="O110" s="4"/>
      <c r="P110" s="4"/>
      <c r="Q110" s="4"/>
      <c r="R110" s="4"/>
      <c r="S110" s="4"/>
      <c r="T110" s="4"/>
      <c r="U110" s="4"/>
      <c r="V110" s="4"/>
      <c r="W110" s="4"/>
      <c r="X110" s="4"/>
      <c r="Y110" s="4"/>
      <c r="Z110" s="4"/>
      <c r="AA110" s="4"/>
    </row>
    <row r="111" spans="1:27" ht="15.75" customHeight="1">
      <c r="A111" s="4"/>
      <c r="B111" s="4"/>
      <c r="C111" s="29"/>
      <c r="D111" s="4"/>
      <c r="E111" s="4"/>
      <c r="F111" s="4"/>
      <c r="G111" s="4"/>
      <c r="H111" s="4"/>
      <c r="I111" s="4"/>
      <c r="J111" s="4"/>
      <c r="K111" s="4"/>
      <c r="L111" s="4"/>
      <c r="M111" s="4"/>
      <c r="N111" s="4"/>
      <c r="O111" s="4"/>
      <c r="P111" s="4"/>
      <c r="Q111" s="4"/>
      <c r="R111" s="4"/>
      <c r="S111" s="4"/>
      <c r="T111" s="4"/>
      <c r="U111" s="4"/>
      <c r="V111" s="4"/>
      <c r="W111" s="4"/>
      <c r="X111" s="4"/>
      <c r="Y111" s="4"/>
      <c r="Z111" s="4"/>
      <c r="AA111" s="4"/>
    </row>
    <row r="120" spans="1:27" ht="15.75" customHeight="1">
      <c r="A120" s="4"/>
      <c r="B120" s="4"/>
      <c r="C120" s="18"/>
      <c r="D120" s="4"/>
      <c r="E120" s="4"/>
      <c r="F120" s="4"/>
      <c r="G120" s="4"/>
      <c r="H120" s="4"/>
      <c r="I120" s="4"/>
      <c r="J120" s="4"/>
      <c r="K120" s="4"/>
      <c r="L120" s="4"/>
      <c r="M120" s="4"/>
      <c r="N120" s="4"/>
      <c r="O120" s="4"/>
      <c r="P120" s="4"/>
      <c r="Q120" s="4"/>
      <c r="R120" s="4"/>
      <c r="S120" s="4"/>
      <c r="T120" s="4"/>
      <c r="U120" s="4"/>
      <c r="V120" s="4"/>
      <c r="W120" s="4"/>
      <c r="X120" s="4"/>
      <c r="Y120" s="4"/>
      <c r="Z120" s="4"/>
      <c r="AA120" s="4"/>
    </row>
    <row r="129" spans="1:27" ht="15.75" customHeight="1">
      <c r="A129" s="4"/>
      <c r="B129" s="4"/>
      <c r="C129" s="4"/>
      <c r="D129" s="4"/>
      <c r="E129" s="4"/>
      <c r="F129" s="4"/>
      <c r="G129" s="4"/>
      <c r="H129" s="4"/>
      <c r="I129" s="4"/>
      <c r="J129" s="4"/>
      <c r="K129" s="4"/>
      <c r="L129" s="4"/>
      <c r="M129" s="4"/>
      <c r="N129" s="4"/>
      <c r="O129" s="4"/>
      <c r="P129" s="4"/>
      <c r="Q129" s="4"/>
      <c r="R129" s="4"/>
      <c r="S129" s="4"/>
      <c r="T129" s="4"/>
      <c r="U129" s="4"/>
      <c r="V129" s="4"/>
      <c r="W129" s="4"/>
      <c r="X129" s="4"/>
      <c r="Y129" s="4"/>
      <c r="Z129" s="4"/>
      <c r="AA129" s="4"/>
    </row>
    <row r="130" spans="1:27" ht="15.75" customHeight="1">
      <c r="A130" s="4"/>
      <c r="B130" s="4"/>
      <c r="C130" s="4"/>
      <c r="D130" s="4"/>
      <c r="E130" s="4"/>
      <c r="F130" s="4"/>
      <c r="G130" s="4"/>
      <c r="H130" s="4"/>
      <c r="I130" s="4"/>
      <c r="J130" s="4"/>
      <c r="K130" s="4"/>
      <c r="L130" s="4"/>
      <c r="M130" s="4"/>
      <c r="N130" s="4"/>
      <c r="O130" s="4"/>
      <c r="P130" s="4"/>
      <c r="Q130" s="4"/>
      <c r="R130" s="4"/>
      <c r="S130" s="4"/>
      <c r="T130" s="4"/>
      <c r="U130" s="4"/>
      <c r="V130" s="4"/>
      <c r="W130" s="4"/>
      <c r="X130" s="4"/>
      <c r="Y130" s="4"/>
      <c r="Z130" s="4"/>
      <c r="AA130" s="4"/>
    </row>
    <row r="131" spans="1:27" ht="15.75" customHeight="1">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4"/>
      <c r="AA131" s="4"/>
    </row>
    <row r="132" spans="1:27" ht="15.75" customHeight="1">
      <c r="A132" s="4"/>
      <c r="B132" s="4"/>
      <c r="C132" s="4"/>
      <c r="D132" s="4"/>
      <c r="E132" s="4"/>
      <c r="F132" s="4"/>
      <c r="G132" s="4"/>
      <c r="H132" s="4"/>
      <c r="I132" s="4"/>
      <c r="J132" s="4"/>
      <c r="K132" s="4"/>
      <c r="L132" s="4"/>
      <c r="M132" s="4"/>
      <c r="N132" s="4"/>
      <c r="O132" s="4"/>
      <c r="P132" s="4"/>
      <c r="Q132" s="4"/>
      <c r="R132" s="4"/>
      <c r="S132" s="4"/>
      <c r="T132" s="4"/>
      <c r="U132" s="4"/>
      <c r="V132" s="4"/>
      <c r="W132" s="4"/>
      <c r="X132" s="4"/>
      <c r="Y132" s="4"/>
      <c r="Z132" s="4"/>
      <c r="AA132" s="4"/>
    </row>
    <row r="133" spans="1:27" ht="15.75" customHeight="1">
      <c r="A133" s="4"/>
      <c r="B133" s="4"/>
      <c r="C133" s="4"/>
      <c r="D133" s="4"/>
      <c r="E133" s="4"/>
      <c r="F133" s="4"/>
      <c r="G133" s="4"/>
      <c r="H133" s="4"/>
      <c r="I133" s="4"/>
      <c r="J133" s="4"/>
      <c r="K133" s="4"/>
      <c r="L133" s="4"/>
      <c r="M133" s="4"/>
      <c r="N133" s="4"/>
      <c r="O133" s="4"/>
      <c r="P133" s="4"/>
      <c r="Q133" s="4"/>
      <c r="R133" s="4"/>
      <c r="S133" s="4"/>
      <c r="T133" s="4"/>
      <c r="U133" s="4"/>
      <c r="V133" s="4"/>
      <c r="W133" s="4"/>
      <c r="X133" s="4"/>
      <c r="Y133" s="4"/>
      <c r="Z133" s="4"/>
      <c r="AA133" s="4"/>
    </row>
    <row r="134" spans="1:27" ht="15.75" customHeight="1">
      <c r="A134" s="4"/>
      <c r="B134" s="4"/>
      <c r="C134" s="4"/>
      <c r="D134" s="4"/>
      <c r="E134" s="4"/>
      <c r="F134" s="4"/>
      <c r="G134" s="4"/>
      <c r="H134" s="4"/>
      <c r="I134" s="4"/>
      <c r="J134" s="4"/>
      <c r="K134" s="4"/>
      <c r="L134" s="4"/>
      <c r="M134" s="4"/>
      <c r="N134" s="4"/>
      <c r="O134" s="4"/>
      <c r="P134" s="4"/>
      <c r="Q134" s="4"/>
      <c r="R134" s="4"/>
      <c r="S134" s="4"/>
      <c r="T134" s="4"/>
      <c r="U134" s="4"/>
      <c r="V134" s="4"/>
      <c r="W134" s="4"/>
      <c r="X134" s="4"/>
      <c r="Y134" s="4"/>
      <c r="Z134" s="4"/>
      <c r="AA134" s="4"/>
    </row>
    <row r="135" spans="1:27" ht="15.75" customHeight="1">
      <c r="A135" s="4"/>
      <c r="B135" s="4"/>
      <c r="C135" s="4"/>
      <c r="D135" s="4"/>
      <c r="E135" s="4"/>
      <c r="F135" s="4"/>
      <c r="G135" s="4"/>
      <c r="H135" s="4"/>
      <c r="I135" s="4"/>
      <c r="J135" s="4"/>
      <c r="K135" s="4"/>
      <c r="L135" s="4"/>
      <c r="M135" s="4"/>
      <c r="N135" s="4"/>
      <c r="O135" s="4"/>
      <c r="P135" s="4"/>
      <c r="Q135" s="4"/>
      <c r="R135" s="4"/>
      <c r="S135" s="4"/>
      <c r="T135" s="4"/>
      <c r="U135" s="4"/>
      <c r="V135" s="4"/>
      <c r="W135" s="4"/>
      <c r="X135" s="4"/>
      <c r="Y135" s="4"/>
      <c r="Z135" s="4"/>
      <c r="AA135" s="4"/>
    </row>
    <row r="136" spans="1:27" ht="15.75" customHeight="1">
      <c r="A136" s="4"/>
      <c r="B136" s="4"/>
      <c r="C136" s="4"/>
      <c r="D136" s="4"/>
      <c r="E136" s="4"/>
      <c r="F136" s="4"/>
      <c r="G136" s="4"/>
      <c r="H136" s="4"/>
      <c r="I136" s="4"/>
      <c r="J136" s="4"/>
      <c r="K136" s="4"/>
      <c r="L136" s="4"/>
      <c r="M136" s="4"/>
      <c r="N136" s="4"/>
      <c r="O136" s="4"/>
      <c r="P136" s="4"/>
      <c r="Q136" s="4"/>
      <c r="R136" s="4"/>
      <c r="S136" s="4"/>
      <c r="T136" s="4"/>
      <c r="U136" s="4"/>
      <c r="V136" s="4"/>
      <c r="W136" s="4"/>
      <c r="X136" s="4"/>
      <c r="Y136" s="4"/>
      <c r="Z136" s="4"/>
      <c r="AA136" s="4"/>
    </row>
    <row r="137" spans="1:27" ht="15.75" customHeight="1">
      <c r="A137" s="4"/>
      <c r="B137" s="4"/>
      <c r="C137" s="4"/>
      <c r="D137" s="4"/>
      <c r="E137" s="4"/>
      <c r="F137" s="4"/>
      <c r="G137" s="4"/>
      <c r="H137" s="4"/>
      <c r="I137" s="4"/>
      <c r="J137" s="4"/>
      <c r="K137" s="4"/>
      <c r="L137" s="4"/>
      <c r="M137" s="4"/>
      <c r="N137" s="4"/>
      <c r="O137" s="4"/>
      <c r="P137" s="4"/>
      <c r="Q137" s="4"/>
      <c r="R137" s="4"/>
      <c r="S137" s="4"/>
      <c r="T137" s="4"/>
      <c r="U137" s="4"/>
      <c r="V137" s="4"/>
      <c r="W137" s="4"/>
      <c r="X137" s="4"/>
      <c r="Y137" s="4"/>
      <c r="Z137" s="4"/>
      <c r="AA137" s="4"/>
    </row>
    <row r="138" spans="1:27" ht="15.75" customHeight="1">
      <c r="A138" s="4"/>
      <c r="B138" s="4"/>
      <c r="C138" s="4"/>
      <c r="D138" s="4"/>
      <c r="E138" s="4"/>
      <c r="F138" s="4"/>
      <c r="G138" s="4"/>
      <c r="H138" s="4"/>
      <c r="I138" s="4"/>
      <c r="J138" s="4"/>
      <c r="K138" s="4"/>
      <c r="L138" s="4"/>
      <c r="M138" s="4"/>
      <c r="N138" s="4"/>
      <c r="O138" s="4"/>
      <c r="P138" s="4"/>
      <c r="Q138" s="4"/>
      <c r="R138" s="4"/>
      <c r="S138" s="4"/>
      <c r="T138" s="4"/>
      <c r="U138" s="4"/>
      <c r="V138" s="4"/>
      <c r="W138" s="4"/>
      <c r="X138" s="4"/>
      <c r="Y138" s="4"/>
      <c r="Z138" s="4"/>
      <c r="AA138" s="4"/>
    </row>
    <row r="139" spans="1:27" ht="15.75" customHeight="1">
      <c r="A139" s="4"/>
      <c r="B139" s="4"/>
      <c r="C139" s="4"/>
      <c r="D139" s="4"/>
      <c r="E139" s="4"/>
      <c r="F139" s="4"/>
      <c r="G139" s="4"/>
      <c r="H139" s="4"/>
      <c r="I139" s="4"/>
      <c r="J139" s="4"/>
      <c r="K139" s="4"/>
      <c r="L139" s="4"/>
      <c r="M139" s="4"/>
      <c r="N139" s="4"/>
      <c r="O139" s="4"/>
      <c r="P139" s="4"/>
      <c r="Q139" s="4"/>
      <c r="R139" s="4"/>
      <c r="S139" s="4"/>
      <c r="T139" s="4"/>
      <c r="U139" s="4"/>
      <c r="V139" s="4"/>
      <c r="W139" s="4"/>
      <c r="X139" s="4"/>
      <c r="Y139" s="4"/>
      <c r="Z139" s="4"/>
      <c r="AA139" s="4"/>
    </row>
    <row r="140" spans="1:27" ht="15.75" customHeight="1">
      <c r="A140" s="4"/>
      <c r="B140" s="4"/>
      <c r="C140" s="4"/>
      <c r="D140" s="4"/>
      <c r="E140" s="4"/>
      <c r="F140" s="4"/>
      <c r="G140" s="4"/>
      <c r="H140" s="4"/>
      <c r="I140" s="4"/>
      <c r="J140" s="4"/>
      <c r="K140" s="4"/>
      <c r="L140" s="4"/>
      <c r="M140" s="4"/>
      <c r="N140" s="4"/>
      <c r="O140" s="4"/>
      <c r="P140" s="4"/>
      <c r="Q140" s="4"/>
      <c r="R140" s="4"/>
      <c r="S140" s="4"/>
      <c r="T140" s="4"/>
      <c r="U140" s="4"/>
      <c r="V140" s="4"/>
      <c r="W140" s="4"/>
      <c r="X140" s="4"/>
      <c r="Y140" s="4"/>
      <c r="Z140" s="4"/>
      <c r="AA140" s="4"/>
    </row>
    <row r="141" spans="1:27" ht="15.75" customHeight="1">
      <c r="A141" s="4"/>
      <c r="B141" s="4"/>
      <c r="C141" s="4"/>
      <c r="D141" s="4"/>
      <c r="E141" s="4"/>
      <c r="F141" s="4"/>
      <c r="G141" s="4"/>
      <c r="H141" s="4"/>
      <c r="I141" s="4"/>
      <c r="J141" s="4"/>
      <c r="K141" s="4"/>
      <c r="L141" s="4"/>
      <c r="M141" s="4"/>
      <c r="N141" s="4"/>
      <c r="O141" s="4"/>
      <c r="P141" s="4"/>
      <c r="Q141" s="4"/>
      <c r="R141" s="4"/>
      <c r="S141" s="4"/>
      <c r="T141" s="4"/>
      <c r="U141" s="4"/>
      <c r="V141" s="4"/>
      <c r="W141" s="4"/>
      <c r="X141" s="4"/>
      <c r="Y141" s="4"/>
      <c r="Z141" s="4"/>
      <c r="AA141" s="4"/>
    </row>
    <row r="142" spans="1:27" ht="15.75" customHeight="1">
      <c r="A142" s="4"/>
      <c r="B142" s="4"/>
      <c r="C142" s="4"/>
      <c r="D142" s="4"/>
      <c r="E142" s="4"/>
      <c r="F142" s="4"/>
      <c r="G142" s="4"/>
      <c r="H142" s="4"/>
      <c r="I142" s="4"/>
      <c r="J142" s="4"/>
      <c r="K142" s="4"/>
      <c r="L142" s="4"/>
      <c r="M142" s="4"/>
      <c r="N142" s="4"/>
      <c r="O142" s="4"/>
      <c r="P142" s="4"/>
      <c r="Q142" s="4"/>
      <c r="R142" s="4"/>
      <c r="S142" s="4"/>
      <c r="T142" s="4"/>
      <c r="U142" s="4"/>
      <c r="V142" s="4"/>
      <c r="W142" s="4"/>
      <c r="X142" s="4"/>
      <c r="Y142" s="4"/>
      <c r="Z142" s="4"/>
      <c r="AA142" s="4"/>
    </row>
    <row r="143" spans="1:27" ht="15.75" customHeight="1">
      <c r="A143" s="4"/>
      <c r="B143" s="4"/>
      <c r="C143" s="4"/>
      <c r="D143" s="4"/>
      <c r="E143" s="4"/>
      <c r="F143" s="4"/>
      <c r="G143" s="4"/>
      <c r="H143" s="4"/>
      <c r="I143" s="4"/>
      <c r="J143" s="4"/>
      <c r="K143" s="4"/>
      <c r="L143" s="4"/>
      <c r="M143" s="4"/>
      <c r="N143" s="4"/>
      <c r="O143" s="4"/>
      <c r="P143" s="4"/>
      <c r="Q143" s="4"/>
      <c r="R143" s="4"/>
      <c r="S143" s="4"/>
      <c r="T143" s="4"/>
      <c r="U143" s="4"/>
      <c r="V143" s="4"/>
      <c r="W143" s="4"/>
      <c r="X143" s="4"/>
      <c r="Y143" s="4"/>
      <c r="Z143" s="4"/>
      <c r="AA143" s="4"/>
    </row>
    <row r="144" spans="1:27" ht="15.75" customHeight="1">
      <c r="A144" s="4"/>
      <c r="B144" s="4"/>
      <c r="C144" s="4"/>
      <c r="D144" s="4"/>
      <c r="E144" s="4"/>
      <c r="F144" s="4"/>
      <c r="G144" s="4"/>
      <c r="H144" s="4"/>
      <c r="I144" s="4"/>
      <c r="J144" s="4"/>
      <c r="K144" s="4"/>
      <c r="L144" s="4"/>
      <c r="M144" s="4"/>
      <c r="N144" s="4"/>
      <c r="O144" s="4"/>
      <c r="P144" s="4"/>
      <c r="Q144" s="4"/>
      <c r="R144" s="4"/>
      <c r="S144" s="4"/>
      <c r="T144" s="4"/>
      <c r="U144" s="4"/>
      <c r="V144" s="4"/>
      <c r="W144" s="4"/>
      <c r="X144" s="4"/>
      <c r="Y144" s="4"/>
      <c r="Z144" s="4"/>
      <c r="AA144" s="4"/>
    </row>
    <row r="145" spans="1:27" ht="15.75" customHeight="1">
      <c r="A145" s="4"/>
      <c r="B145" s="4"/>
      <c r="C145" s="4"/>
      <c r="D145" s="4"/>
      <c r="E145" s="4"/>
      <c r="F145" s="4"/>
      <c r="G145" s="4"/>
      <c r="H145" s="4"/>
      <c r="I145" s="4"/>
      <c r="J145" s="4"/>
      <c r="K145" s="4"/>
      <c r="L145" s="4"/>
      <c r="M145" s="4"/>
      <c r="N145" s="4"/>
      <c r="O145" s="4"/>
      <c r="P145" s="4"/>
      <c r="Q145" s="4"/>
      <c r="R145" s="4"/>
      <c r="S145" s="4"/>
      <c r="T145" s="4"/>
      <c r="U145" s="4"/>
      <c r="V145" s="4"/>
      <c r="W145" s="4"/>
      <c r="X145" s="4"/>
      <c r="Y145" s="4"/>
      <c r="Z145" s="4"/>
      <c r="AA145" s="4"/>
    </row>
    <row r="146" spans="1:27" ht="15.75" customHeight="1">
      <c r="A146" s="4"/>
      <c r="B146" s="4"/>
      <c r="C146" s="4"/>
      <c r="D146" s="4"/>
      <c r="E146" s="4"/>
      <c r="F146" s="4"/>
      <c r="G146" s="4"/>
      <c r="H146" s="4"/>
      <c r="I146" s="4"/>
      <c r="J146" s="4"/>
      <c r="K146" s="4"/>
      <c r="L146" s="4"/>
      <c r="M146" s="4"/>
      <c r="N146" s="4"/>
      <c r="O146" s="4"/>
      <c r="P146" s="4"/>
      <c r="Q146" s="4"/>
      <c r="R146" s="4"/>
      <c r="S146" s="4"/>
      <c r="T146" s="4"/>
      <c r="U146" s="4"/>
      <c r="V146" s="4"/>
      <c r="W146" s="4"/>
      <c r="X146" s="4"/>
      <c r="Y146" s="4"/>
      <c r="Z146" s="4"/>
      <c r="AA146" s="4"/>
    </row>
    <row r="147" spans="1:27" ht="15.75" customHeight="1">
      <c r="A147" s="4"/>
      <c r="B147" s="4"/>
      <c r="C147" s="4"/>
      <c r="D147" s="4"/>
      <c r="E147" s="4"/>
      <c r="F147" s="4"/>
      <c r="G147" s="4"/>
      <c r="H147" s="4"/>
      <c r="I147" s="4"/>
      <c r="J147" s="4"/>
      <c r="K147" s="4"/>
      <c r="L147" s="4"/>
      <c r="M147" s="4"/>
      <c r="N147" s="4"/>
      <c r="O147" s="4"/>
      <c r="P147" s="4"/>
      <c r="Q147" s="4"/>
      <c r="R147" s="4"/>
      <c r="S147" s="4"/>
      <c r="T147" s="4"/>
      <c r="U147" s="4"/>
      <c r="V147" s="4"/>
      <c r="W147" s="4"/>
      <c r="X147" s="4"/>
      <c r="Y147" s="4"/>
      <c r="Z147" s="4"/>
      <c r="AA147" s="4"/>
    </row>
    <row r="148" spans="1:27" ht="15.75" customHeight="1">
      <c r="A148" s="4"/>
      <c r="B148" s="4"/>
      <c r="C148" s="4"/>
      <c r="D148" s="4"/>
      <c r="E148" s="4"/>
      <c r="F148" s="4"/>
      <c r="G148" s="4"/>
      <c r="H148" s="4"/>
      <c r="I148" s="4"/>
      <c r="J148" s="4"/>
      <c r="K148" s="4"/>
      <c r="L148" s="4"/>
      <c r="M148" s="4"/>
      <c r="N148" s="4"/>
      <c r="O148" s="4"/>
      <c r="P148" s="4"/>
      <c r="Q148" s="4"/>
      <c r="R148" s="4"/>
      <c r="S148" s="4"/>
      <c r="T148" s="4"/>
      <c r="U148" s="4"/>
      <c r="V148" s="4"/>
      <c r="W148" s="4"/>
      <c r="X148" s="4"/>
      <c r="Y148" s="4"/>
      <c r="Z148" s="4"/>
      <c r="AA148" s="4"/>
    </row>
    <row r="149" spans="1:27" ht="15.75" customHeight="1">
      <c r="A149" s="4"/>
      <c r="B149" s="4"/>
      <c r="C149" s="4"/>
      <c r="D149" s="4"/>
      <c r="E149" s="4"/>
      <c r="F149" s="4"/>
      <c r="G149" s="4"/>
      <c r="H149" s="4"/>
      <c r="I149" s="4"/>
      <c r="J149" s="4"/>
      <c r="K149" s="4"/>
      <c r="L149" s="4"/>
      <c r="M149" s="4"/>
      <c r="N149" s="4"/>
      <c r="O149" s="4"/>
      <c r="P149" s="4"/>
      <c r="Q149" s="4"/>
      <c r="R149" s="4"/>
      <c r="S149" s="4"/>
      <c r="T149" s="4"/>
      <c r="U149" s="4"/>
      <c r="V149" s="4"/>
      <c r="W149" s="4"/>
      <c r="X149" s="4"/>
      <c r="Y149" s="4"/>
      <c r="Z149" s="4"/>
      <c r="AA149" s="4"/>
    </row>
    <row r="150" spans="1:27" ht="15.75" customHeight="1">
      <c r="A150" s="4"/>
      <c r="B150" s="4"/>
      <c r="C150" s="4"/>
      <c r="D150" s="4"/>
      <c r="E150" s="4"/>
      <c r="F150" s="4"/>
      <c r="G150" s="4"/>
      <c r="H150" s="4"/>
      <c r="I150" s="4"/>
      <c r="J150" s="4"/>
      <c r="K150" s="4"/>
      <c r="L150" s="4"/>
      <c r="M150" s="4"/>
      <c r="N150" s="4"/>
      <c r="O150" s="4"/>
      <c r="P150" s="4"/>
      <c r="Q150" s="4"/>
      <c r="R150" s="4"/>
      <c r="S150" s="4"/>
      <c r="T150" s="4"/>
      <c r="U150" s="4"/>
      <c r="V150" s="4"/>
      <c r="W150" s="4"/>
      <c r="X150" s="4"/>
      <c r="Y150" s="4"/>
      <c r="Z150" s="4"/>
      <c r="AA150" s="4"/>
    </row>
    <row r="151" spans="1:27" ht="15.75" customHeight="1">
      <c r="A151" s="4"/>
      <c r="B151" s="4"/>
      <c r="C151" s="4"/>
      <c r="D151" s="4"/>
      <c r="E151" s="4"/>
      <c r="F151" s="4"/>
      <c r="G151" s="4"/>
      <c r="H151" s="4"/>
      <c r="I151" s="4"/>
      <c r="J151" s="4"/>
      <c r="K151" s="4"/>
      <c r="L151" s="4"/>
      <c r="M151" s="4"/>
      <c r="N151" s="4"/>
      <c r="O151" s="4"/>
      <c r="P151" s="4"/>
      <c r="Q151" s="4"/>
      <c r="R151" s="4"/>
      <c r="S151" s="4"/>
      <c r="T151" s="4"/>
      <c r="U151" s="4"/>
      <c r="V151" s="4"/>
      <c r="W151" s="4"/>
      <c r="X151" s="4"/>
      <c r="Y151" s="4"/>
      <c r="Z151" s="4"/>
      <c r="AA151" s="4"/>
    </row>
    <row r="152" spans="1:27" ht="15.75" customHeight="1">
      <c r="A152" s="4"/>
      <c r="B152" s="4"/>
      <c r="C152" s="4"/>
      <c r="D152" s="4"/>
      <c r="E152" s="4"/>
      <c r="F152" s="4"/>
      <c r="G152" s="4"/>
      <c r="H152" s="4"/>
      <c r="I152" s="4"/>
      <c r="J152" s="4"/>
      <c r="K152" s="4"/>
      <c r="L152" s="4"/>
      <c r="M152" s="4"/>
      <c r="N152" s="4"/>
      <c r="O152" s="4"/>
      <c r="P152" s="4"/>
      <c r="Q152" s="4"/>
      <c r="R152" s="4"/>
      <c r="S152" s="4"/>
      <c r="T152" s="4"/>
      <c r="U152" s="4"/>
      <c r="V152" s="4"/>
      <c r="W152" s="4"/>
      <c r="X152" s="4"/>
      <c r="Y152" s="4"/>
      <c r="Z152" s="4"/>
      <c r="AA152" s="4"/>
    </row>
    <row r="153" spans="1:27" ht="15.75" customHeight="1">
      <c r="A153" s="4"/>
      <c r="B153" s="4"/>
      <c r="C153" s="4"/>
      <c r="D153" s="4"/>
      <c r="E153" s="4"/>
      <c r="F153" s="4"/>
      <c r="G153" s="4"/>
      <c r="H153" s="4"/>
      <c r="I153" s="4"/>
      <c r="J153" s="4"/>
      <c r="K153" s="4"/>
      <c r="L153" s="4"/>
      <c r="M153" s="4"/>
      <c r="N153" s="4"/>
      <c r="O153" s="4"/>
      <c r="P153" s="4"/>
      <c r="Q153" s="4"/>
      <c r="R153" s="4"/>
      <c r="S153" s="4"/>
      <c r="T153" s="4"/>
      <c r="U153" s="4"/>
      <c r="V153" s="4"/>
      <c r="W153" s="4"/>
      <c r="X153" s="4"/>
      <c r="Y153" s="4"/>
      <c r="Z153" s="4"/>
      <c r="AA153" s="4"/>
    </row>
    <row r="154" spans="1:27" ht="15.75" customHeight="1">
      <c r="A154" s="4"/>
      <c r="B154" s="4"/>
      <c r="C154" s="4"/>
      <c r="D154" s="4"/>
      <c r="E154" s="4"/>
      <c r="F154" s="4"/>
      <c r="G154" s="4"/>
      <c r="H154" s="4"/>
      <c r="I154" s="4"/>
      <c r="J154" s="4"/>
      <c r="K154" s="4"/>
      <c r="L154" s="4"/>
      <c r="M154" s="4"/>
      <c r="N154" s="4"/>
      <c r="O154" s="4"/>
      <c r="P154" s="4"/>
      <c r="Q154" s="4"/>
      <c r="R154" s="4"/>
      <c r="S154" s="4"/>
      <c r="T154" s="4"/>
      <c r="U154" s="4"/>
      <c r="V154" s="4"/>
      <c r="W154" s="4"/>
      <c r="X154" s="4"/>
      <c r="Y154" s="4"/>
      <c r="Z154" s="4"/>
      <c r="AA154" s="4"/>
    </row>
    <row r="155" spans="1:27" ht="15.75" customHeight="1">
      <c r="A155" s="4"/>
      <c r="B155" s="4"/>
      <c r="C155" s="4"/>
      <c r="D155" s="4"/>
      <c r="E155" s="4"/>
      <c r="F155" s="4"/>
      <c r="G155" s="4"/>
      <c r="H155" s="4"/>
      <c r="I155" s="4"/>
      <c r="J155" s="4"/>
      <c r="K155" s="4"/>
      <c r="L155" s="4"/>
      <c r="M155" s="4"/>
      <c r="N155" s="4"/>
      <c r="O155" s="4"/>
      <c r="P155" s="4"/>
      <c r="Q155" s="4"/>
      <c r="R155" s="4"/>
      <c r="S155" s="4"/>
      <c r="T155" s="4"/>
      <c r="U155" s="4"/>
      <c r="V155" s="4"/>
      <c r="W155" s="4"/>
      <c r="X155" s="4"/>
      <c r="Y155" s="4"/>
      <c r="Z155" s="4"/>
      <c r="AA155" s="4"/>
    </row>
    <row r="156" spans="1:27" ht="15.75" customHeight="1">
      <c r="A156" s="4"/>
      <c r="B156" s="4"/>
      <c r="C156" s="4"/>
      <c r="D156" s="4"/>
      <c r="E156" s="4"/>
      <c r="F156" s="4"/>
      <c r="G156" s="4"/>
      <c r="H156" s="4"/>
      <c r="I156" s="4"/>
      <c r="J156" s="4"/>
      <c r="K156" s="4"/>
      <c r="L156" s="4"/>
      <c r="M156" s="4"/>
      <c r="N156" s="4"/>
      <c r="O156" s="4"/>
      <c r="P156" s="4"/>
      <c r="Q156" s="4"/>
      <c r="R156" s="4"/>
      <c r="S156" s="4"/>
      <c r="T156" s="4"/>
      <c r="U156" s="4"/>
      <c r="V156" s="4"/>
      <c r="W156" s="4"/>
      <c r="X156" s="4"/>
      <c r="Y156" s="4"/>
      <c r="Z156" s="4"/>
      <c r="AA156" s="4"/>
    </row>
    <row r="157" spans="1:27" ht="15.75" customHeight="1">
      <c r="A157" s="4"/>
      <c r="B157" s="4"/>
      <c r="C157" s="4"/>
      <c r="D157" s="4"/>
      <c r="E157" s="4"/>
      <c r="F157" s="4"/>
      <c r="G157" s="4"/>
      <c r="H157" s="4"/>
      <c r="I157" s="4"/>
      <c r="J157" s="4"/>
      <c r="K157" s="4"/>
      <c r="L157" s="4"/>
      <c r="M157" s="4"/>
      <c r="N157" s="4"/>
      <c r="O157" s="4"/>
      <c r="P157" s="4"/>
      <c r="Q157" s="4"/>
      <c r="R157" s="4"/>
      <c r="S157" s="4"/>
      <c r="T157" s="4"/>
      <c r="U157" s="4"/>
      <c r="V157" s="4"/>
      <c r="W157" s="4"/>
      <c r="X157" s="4"/>
      <c r="Y157" s="4"/>
      <c r="Z157" s="4"/>
      <c r="AA157" s="4"/>
    </row>
    <row r="158" spans="1:27" ht="15.75" customHeight="1">
      <c r="A158" s="4"/>
      <c r="B158" s="4"/>
      <c r="C158" s="4"/>
      <c r="D158" s="4"/>
      <c r="E158" s="4"/>
      <c r="F158" s="4"/>
      <c r="G158" s="4"/>
      <c r="H158" s="4"/>
      <c r="I158" s="4"/>
      <c r="J158" s="4"/>
      <c r="K158" s="4"/>
      <c r="L158" s="4"/>
      <c r="M158" s="4"/>
      <c r="N158" s="4"/>
      <c r="O158" s="4"/>
      <c r="P158" s="4"/>
      <c r="Q158" s="4"/>
      <c r="R158" s="4"/>
      <c r="S158" s="4"/>
      <c r="T158" s="4"/>
      <c r="U158" s="4"/>
      <c r="V158" s="4"/>
      <c r="W158" s="4"/>
      <c r="X158" s="4"/>
      <c r="Y158" s="4"/>
      <c r="Z158" s="4"/>
      <c r="AA158" s="4"/>
    </row>
    <row r="159" spans="1:27" ht="15.75" customHeight="1">
      <c r="A159" s="4"/>
      <c r="B159" s="4"/>
      <c r="C159" s="4"/>
      <c r="D159" s="4"/>
      <c r="E159" s="4"/>
      <c r="F159" s="4"/>
      <c r="G159" s="4"/>
      <c r="H159" s="4"/>
      <c r="I159" s="4"/>
      <c r="J159" s="4"/>
      <c r="K159" s="4"/>
      <c r="L159" s="4"/>
      <c r="M159" s="4"/>
      <c r="N159" s="4"/>
      <c r="O159" s="4"/>
      <c r="P159" s="4"/>
      <c r="Q159" s="4"/>
      <c r="R159" s="4"/>
      <c r="S159" s="4"/>
      <c r="T159" s="4"/>
      <c r="U159" s="4"/>
      <c r="V159" s="4"/>
      <c r="W159" s="4"/>
      <c r="X159" s="4"/>
      <c r="Y159" s="4"/>
      <c r="Z159" s="4"/>
      <c r="AA159" s="4"/>
    </row>
    <row r="160" spans="1:27" ht="15.75" customHeight="1">
      <c r="A160" s="4"/>
      <c r="B160" s="4"/>
      <c r="C160" s="4"/>
      <c r="D160" s="4"/>
      <c r="E160" s="4"/>
      <c r="F160" s="4"/>
      <c r="G160" s="4"/>
      <c r="H160" s="4"/>
      <c r="I160" s="4"/>
      <c r="J160" s="4"/>
      <c r="K160" s="4"/>
      <c r="L160" s="4"/>
      <c r="M160" s="4"/>
      <c r="N160" s="4"/>
      <c r="O160" s="4"/>
      <c r="P160" s="4"/>
      <c r="Q160" s="4"/>
      <c r="R160" s="4"/>
      <c r="S160" s="4"/>
      <c r="T160" s="4"/>
      <c r="U160" s="4"/>
      <c r="V160" s="4"/>
      <c r="W160" s="4"/>
      <c r="X160" s="4"/>
      <c r="Y160" s="4"/>
      <c r="Z160" s="4"/>
      <c r="AA160" s="4"/>
    </row>
    <row r="161" spans="1:27" ht="15.75" customHeight="1">
      <c r="A161" s="4"/>
      <c r="B161" s="4"/>
      <c r="C161" s="4"/>
      <c r="D161" s="4"/>
      <c r="E161" s="4"/>
      <c r="F161" s="4"/>
      <c r="G161" s="4"/>
      <c r="H161" s="4"/>
      <c r="I161" s="4"/>
      <c r="J161" s="4"/>
      <c r="K161" s="4"/>
      <c r="L161" s="4"/>
      <c r="M161" s="4"/>
      <c r="N161" s="4"/>
      <c r="O161" s="4"/>
      <c r="P161" s="4"/>
      <c r="Q161" s="4"/>
      <c r="R161" s="4"/>
      <c r="S161" s="4"/>
      <c r="T161" s="4"/>
      <c r="U161" s="4"/>
      <c r="V161" s="4"/>
      <c r="W161" s="4"/>
      <c r="X161" s="4"/>
      <c r="Y161" s="4"/>
      <c r="Z161" s="4"/>
      <c r="AA161" s="4"/>
    </row>
    <row r="162" spans="1:27" ht="15.75" customHeight="1">
      <c r="A162" s="4"/>
      <c r="B162" s="4"/>
      <c r="C162" s="4"/>
      <c r="D162" s="4"/>
      <c r="E162" s="4"/>
      <c r="F162" s="4"/>
      <c r="G162" s="4"/>
      <c r="H162" s="4"/>
      <c r="I162" s="4"/>
      <c r="J162" s="4"/>
      <c r="K162" s="4"/>
      <c r="L162" s="4"/>
      <c r="M162" s="4"/>
      <c r="N162" s="4"/>
      <c r="O162" s="4"/>
      <c r="P162" s="4"/>
      <c r="Q162" s="4"/>
      <c r="R162" s="4"/>
      <c r="S162" s="4"/>
      <c r="T162" s="4"/>
      <c r="U162" s="4"/>
      <c r="V162" s="4"/>
      <c r="W162" s="4"/>
      <c r="X162" s="4"/>
      <c r="Y162" s="4"/>
      <c r="Z162" s="4"/>
      <c r="AA162" s="4"/>
    </row>
    <row r="163" spans="1:27" ht="15.75" customHeight="1">
      <c r="A163" s="4"/>
      <c r="B163" s="4"/>
      <c r="C163" s="4"/>
      <c r="D163" s="4"/>
      <c r="E163" s="4"/>
      <c r="F163" s="4"/>
      <c r="G163" s="4"/>
      <c r="H163" s="4"/>
      <c r="I163" s="4"/>
      <c r="J163" s="4"/>
      <c r="K163" s="4"/>
      <c r="L163" s="4"/>
      <c r="M163" s="4"/>
      <c r="N163" s="4"/>
      <c r="O163" s="4"/>
      <c r="P163" s="4"/>
      <c r="Q163" s="4"/>
      <c r="R163" s="4"/>
      <c r="S163" s="4"/>
      <c r="T163" s="4"/>
      <c r="U163" s="4"/>
      <c r="V163" s="4"/>
      <c r="W163" s="4"/>
      <c r="X163" s="4"/>
      <c r="Y163" s="4"/>
      <c r="Z163" s="4"/>
      <c r="AA163" s="4"/>
    </row>
    <row r="164" spans="1:27" ht="15.75" customHeight="1">
      <c r="A164" s="4"/>
      <c r="B164" s="4"/>
      <c r="C164" s="4"/>
      <c r="D164" s="4"/>
      <c r="E164" s="4"/>
      <c r="F164" s="4"/>
      <c r="G164" s="4"/>
      <c r="H164" s="4"/>
      <c r="I164" s="4"/>
      <c r="J164" s="4"/>
      <c r="K164" s="4"/>
      <c r="L164" s="4"/>
      <c r="M164" s="4"/>
      <c r="N164" s="4"/>
      <c r="O164" s="4"/>
      <c r="P164" s="4"/>
      <c r="Q164" s="4"/>
      <c r="R164" s="4"/>
      <c r="S164" s="4"/>
      <c r="T164" s="4"/>
      <c r="U164" s="4"/>
      <c r="V164" s="4"/>
      <c r="W164" s="4"/>
      <c r="X164" s="4"/>
      <c r="Y164" s="4"/>
      <c r="Z164" s="4"/>
      <c r="AA164" s="4"/>
    </row>
    <row r="165" spans="1:27" ht="15.75" customHeight="1">
      <c r="A165" s="4"/>
      <c r="B165" s="4"/>
      <c r="C165" s="4"/>
      <c r="D165" s="4"/>
      <c r="E165" s="4"/>
      <c r="F165" s="4"/>
      <c r="G165" s="4"/>
      <c r="H165" s="4"/>
      <c r="I165" s="4"/>
      <c r="J165" s="4"/>
      <c r="K165" s="4"/>
      <c r="L165" s="4"/>
      <c r="M165" s="4"/>
      <c r="N165" s="4"/>
      <c r="O165" s="4"/>
      <c r="P165" s="4"/>
      <c r="Q165" s="4"/>
      <c r="R165" s="4"/>
      <c r="S165" s="4"/>
      <c r="T165" s="4"/>
      <c r="U165" s="4"/>
      <c r="V165" s="4"/>
      <c r="W165" s="4"/>
      <c r="X165" s="4"/>
      <c r="Y165" s="4"/>
      <c r="Z165" s="4"/>
      <c r="AA165" s="4"/>
    </row>
    <row r="166" spans="1:27" ht="15.75" customHeight="1">
      <c r="A166" s="4"/>
      <c r="B166" s="4"/>
      <c r="C166" s="4"/>
      <c r="D166" s="4"/>
      <c r="E166" s="4"/>
      <c r="F166" s="4"/>
      <c r="G166" s="4"/>
      <c r="H166" s="4"/>
      <c r="I166" s="4"/>
      <c r="J166" s="4"/>
      <c r="K166" s="4"/>
      <c r="L166" s="4"/>
      <c r="M166" s="4"/>
      <c r="N166" s="4"/>
      <c r="O166" s="4"/>
      <c r="P166" s="4"/>
      <c r="Q166" s="4"/>
      <c r="R166" s="4"/>
      <c r="S166" s="4"/>
      <c r="T166" s="4"/>
      <c r="U166" s="4"/>
      <c r="V166" s="4"/>
      <c r="W166" s="4"/>
      <c r="X166" s="4"/>
      <c r="Y166" s="4"/>
      <c r="Z166" s="4"/>
      <c r="AA166" s="4"/>
    </row>
    <row r="167" spans="1:27" ht="15.75" customHeight="1">
      <c r="A167" s="4"/>
      <c r="B167" s="4"/>
      <c r="C167" s="4"/>
      <c r="D167" s="4"/>
      <c r="E167" s="4"/>
      <c r="F167" s="4"/>
      <c r="G167" s="4"/>
      <c r="H167" s="4"/>
      <c r="I167" s="4"/>
      <c r="J167" s="4"/>
      <c r="K167" s="4"/>
      <c r="L167" s="4"/>
      <c r="M167" s="4"/>
      <c r="N167" s="4"/>
      <c r="O167" s="4"/>
      <c r="P167" s="4"/>
      <c r="Q167" s="4"/>
      <c r="R167" s="4"/>
      <c r="S167" s="4"/>
      <c r="T167" s="4"/>
      <c r="U167" s="4"/>
      <c r="V167" s="4"/>
      <c r="W167" s="4"/>
      <c r="X167" s="4"/>
      <c r="Y167" s="4"/>
      <c r="Z167" s="4"/>
      <c r="AA167" s="4"/>
    </row>
    <row r="168" spans="1:27" ht="15.75" customHeight="1">
      <c r="A168" s="4"/>
      <c r="B168" s="4"/>
      <c r="C168" s="4"/>
      <c r="D168" s="4"/>
      <c r="E168" s="4"/>
      <c r="F168" s="4"/>
      <c r="G168" s="4"/>
      <c r="H168" s="4"/>
      <c r="I168" s="4"/>
      <c r="J168" s="4"/>
      <c r="K168" s="4"/>
      <c r="L168" s="4"/>
      <c r="M168" s="4"/>
      <c r="N168" s="4"/>
      <c r="O168" s="4"/>
      <c r="P168" s="4"/>
      <c r="Q168" s="4"/>
      <c r="R168" s="4"/>
      <c r="S168" s="4"/>
      <c r="T168" s="4"/>
      <c r="U168" s="4"/>
      <c r="V168" s="4"/>
      <c r="W168" s="4"/>
      <c r="X168" s="4"/>
      <c r="Y168" s="4"/>
      <c r="Z168" s="4"/>
      <c r="AA168" s="4"/>
    </row>
    <row r="169" spans="1:27" ht="15.75" customHeight="1">
      <c r="A169" s="4"/>
      <c r="B169" s="4"/>
      <c r="C169" s="4"/>
      <c r="D169" s="4"/>
      <c r="E169" s="4"/>
      <c r="F169" s="4"/>
      <c r="G169" s="4"/>
      <c r="H169" s="4"/>
      <c r="I169" s="4"/>
      <c r="J169" s="4"/>
      <c r="K169" s="4"/>
      <c r="L169" s="4"/>
      <c r="M169" s="4"/>
      <c r="N169" s="4"/>
      <c r="O169" s="4"/>
      <c r="P169" s="4"/>
      <c r="Q169" s="4"/>
      <c r="R169" s="4"/>
      <c r="S169" s="4"/>
      <c r="T169" s="4"/>
      <c r="U169" s="4"/>
      <c r="V169" s="4"/>
      <c r="W169" s="4"/>
      <c r="X169" s="4"/>
      <c r="Y169" s="4"/>
      <c r="Z169" s="4"/>
      <c r="AA169" s="4"/>
    </row>
    <row r="170" spans="1:27" ht="15.75" customHeight="1">
      <c r="A170" s="4"/>
      <c r="B170" s="4"/>
      <c r="C170" s="4"/>
      <c r="D170" s="4"/>
      <c r="E170" s="4"/>
      <c r="F170" s="4"/>
      <c r="G170" s="4"/>
      <c r="H170" s="4"/>
      <c r="I170" s="4"/>
      <c r="J170" s="4"/>
      <c r="K170" s="4"/>
      <c r="L170" s="4"/>
      <c r="M170" s="4"/>
      <c r="N170" s="4"/>
      <c r="O170" s="4"/>
      <c r="P170" s="4"/>
      <c r="Q170" s="4"/>
      <c r="R170" s="4"/>
      <c r="S170" s="4"/>
      <c r="T170" s="4"/>
      <c r="U170" s="4"/>
      <c r="V170" s="4"/>
      <c r="W170" s="4"/>
      <c r="X170" s="4"/>
      <c r="Y170" s="4"/>
      <c r="Z170" s="4"/>
      <c r="AA170" s="4"/>
    </row>
    <row r="171" spans="1:27" ht="15.75" customHeight="1">
      <c r="A171" s="4"/>
      <c r="B171" s="4"/>
      <c r="C171" s="4"/>
      <c r="D171" s="4"/>
      <c r="E171" s="4"/>
      <c r="F171" s="4"/>
      <c r="G171" s="4"/>
      <c r="H171" s="4"/>
      <c r="I171" s="4"/>
      <c r="J171" s="4"/>
      <c r="K171" s="4"/>
      <c r="L171" s="4"/>
      <c r="M171" s="4"/>
      <c r="N171" s="4"/>
      <c r="O171" s="4"/>
      <c r="P171" s="4"/>
      <c r="Q171" s="4"/>
      <c r="R171" s="4"/>
      <c r="S171" s="4"/>
      <c r="T171" s="4"/>
      <c r="U171" s="4"/>
      <c r="V171" s="4"/>
      <c r="W171" s="4"/>
      <c r="X171" s="4"/>
      <c r="Y171" s="4"/>
      <c r="Z171" s="4"/>
      <c r="AA171" s="4"/>
    </row>
    <row r="172" spans="1:27" ht="15.75" customHeight="1">
      <c r="A172" s="4"/>
      <c r="B172" s="4"/>
      <c r="C172" s="4"/>
      <c r="D172" s="4"/>
      <c r="E172" s="4"/>
      <c r="F172" s="4"/>
      <c r="G172" s="4"/>
      <c r="H172" s="4"/>
      <c r="I172" s="4"/>
      <c r="J172" s="4"/>
      <c r="K172" s="4"/>
      <c r="L172" s="4"/>
      <c r="M172" s="4"/>
      <c r="N172" s="4"/>
      <c r="O172" s="4"/>
      <c r="P172" s="4"/>
      <c r="Q172" s="4"/>
      <c r="R172" s="4"/>
      <c r="S172" s="4"/>
      <c r="T172" s="4"/>
      <c r="U172" s="4"/>
      <c r="V172" s="4"/>
      <c r="W172" s="4"/>
      <c r="X172" s="4"/>
      <c r="Y172" s="4"/>
      <c r="Z172" s="4"/>
      <c r="AA172" s="4"/>
    </row>
    <row r="173" spans="1:27" ht="15.75" customHeight="1">
      <c r="A173" s="4"/>
      <c r="B173" s="4"/>
      <c r="C173" s="4"/>
      <c r="D173" s="4"/>
      <c r="E173" s="4"/>
      <c r="F173" s="4"/>
      <c r="G173" s="4"/>
      <c r="H173" s="4"/>
      <c r="I173" s="4"/>
      <c r="J173" s="4"/>
      <c r="K173" s="4"/>
      <c r="L173" s="4"/>
      <c r="M173" s="4"/>
      <c r="N173" s="4"/>
      <c r="O173" s="4"/>
      <c r="P173" s="4"/>
      <c r="Q173" s="4"/>
      <c r="R173" s="4"/>
      <c r="S173" s="4"/>
      <c r="T173" s="4"/>
      <c r="U173" s="4"/>
      <c r="V173" s="4"/>
      <c r="W173" s="4"/>
      <c r="X173" s="4"/>
      <c r="Y173" s="4"/>
      <c r="Z173" s="4"/>
      <c r="AA173" s="4"/>
    </row>
    <row r="174" spans="1:27" ht="15.75" customHeight="1">
      <c r="A174" s="4"/>
      <c r="B174" s="4"/>
      <c r="C174" s="4"/>
      <c r="D174" s="4"/>
      <c r="E174" s="4"/>
      <c r="F174" s="4"/>
      <c r="G174" s="4"/>
      <c r="H174" s="4"/>
      <c r="I174" s="4"/>
      <c r="J174" s="4"/>
      <c r="K174" s="4"/>
      <c r="L174" s="4"/>
      <c r="M174" s="4"/>
      <c r="N174" s="4"/>
      <c r="O174" s="4"/>
      <c r="P174" s="4"/>
      <c r="Q174" s="4"/>
      <c r="R174" s="4"/>
      <c r="S174" s="4"/>
      <c r="T174" s="4"/>
      <c r="U174" s="4"/>
      <c r="V174" s="4"/>
      <c r="W174" s="4"/>
      <c r="X174" s="4"/>
      <c r="Y174" s="4"/>
      <c r="Z174" s="4"/>
      <c r="AA174" s="4"/>
    </row>
    <row r="175" spans="1:27" ht="15.75" customHeight="1">
      <c r="A175" s="4"/>
      <c r="B175" s="4"/>
      <c r="C175" s="4"/>
      <c r="D175" s="4"/>
      <c r="E175" s="4"/>
      <c r="F175" s="4"/>
      <c r="G175" s="4"/>
      <c r="H175" s="4"/>
      <c r="I175" s="4"/>
      <c r="J175" s="4"/>
      <c r="K175" s="4"/>
      <c r="L175" s="4"/>
      <c r="M175" s="4"/>
      <c r="N175" s="4"/>
      <c r="O175" s="4"/>
      <c r="P175" s="4"/>
      <c r="Q175" s="4"/>
      <c r="R175" s="4"/>
      <c r="S175" s="4"/>
      <c r="T175" s="4"/>
      <c r="U175" s="4"/>
      <c r="V175" s="4"/>
      <c r="W175" s="4"/>
      <c r="X175" s="4"/>
      <c r="Y175" s="4"/>
      <c r="Z175" s="4"/>
      <c r="AA175" s="4"/>
    </row>
    <row r="176" spans="1:27" ht="15.75" customHeight="1">
      <c r="A176" s="4"/>
      <c r="B176" s="4"/>
      <c r="C176" s="4"/>
      <c r="D176" s="4"/>
      <c r="E176" s="4"/>
      <c r="F176" s="4"/>
      <c r="G176" s="4"/>
      <c r="H176" s="4"/>
      <c r="I176" s="4"/>
      <c r="J176" s="4"/>
      <c r="K176" s="4"/>
      <c r="L176" s="4"/>
      <c r="M176" s="4"/>
      <c r="N176" s="4"/>
      <c r="O176" s="4"/>
      <c r="P176" s="4"/>
      <c r="Q176" s="4"/>
      <c r="R176" s="4"/>
      <c r="S176" s="4"/>
      <c r="T176" s="4"/>
      <c r="U176" s="4"/>
      <c r="V176" s="4"/>
      <c r="W176" s="4"/>
      <c r="X176" s="4"/>
      <c r="Y176" s="4"/>
      <c r="Z176" s="4"/>
      <c r="AA176" s="4"/>
    </row>
    <row r="177" spans="1:27" ht="15.75" customHeight="1">
      <c r="A177" s="4"/>
      <c r="B177" s="4"/>
      <c r="C177" s="4"/>
      <c r="D177" s="4"/>
      <c r="E177" s="4"/>
      <c r="F177" s="4"/>
      <c r="G177" s="4"/>
      <c r="H177" s="4"/>
      <c r="I177" s="4"/>
      <c r="J177" s="4"/>
      <c r="K177" s="4"/>
      <c r="L177" s="4"/>
      <c r="M177" s="4"/>
      <c r="N177" s="4"/>
      <c r="O177" s="4"/>
      <c r="P177" s="4"/>
      <c r="Q177" s="4"/>
      <c r="R177" s="4"/>
      <c r="S177" s="4"/>
      <c r="T177" s="4"/>
      <c r="U177" s="4"/>
      <c r="V177" s="4"/>
      <c r="W177" s="4"/>
      <c r="X177" s="4"/>
      <c r="Y177" s="4"/>
      <c r="Z177" s="4"/>
      <c r="AA177" s="4"/>
    </row>
    <row r="178" spans="1:27" ht="15.75" customHeight="1">
      <c r="A178" s="4"/>
      <c r="B178" s="4"/>
      <c r="C178" s="4"/>
      <c r="D178" s="4"/>
      <c r="E178" s="4"/>
      <c r="F178" s="4"/>
      <c r="G178" s="4"/>
      <c r="H178" s="4"/>
      <c r="I178" s="4"/>
      <c r="J178" s="4"/>
      <c r="K178" s="4"/>
      <c r="L178" s="4"/>
      <c r="M178" s="4"/>
      <c r="N178" s="4"/>
      <c r="O178" s="4"/>
      <c r="P178" s="4"/>
      <c r="Q178" s="4"/>
      <c r="R178" s="4"/>
      <c r="S178" s="4"/>
      <c r="T178" s="4"/>
      <c r="U178" s="4"/>
      <c r="V178" s="4"/>
      <c r="W178" s="4"/>
      <c r="X178" s="4"/>
      <c r="Y178" s="4"/>
      <c r="Z178" s="4"/>
      <c r="AA178" s="4"/>
    </row>
    <row r="179" spans="1:27" ht="15.75" customHeight="1">
      <c r="A179" s="4"/>
      <c r="B179" s="4"/>
      <c r="C179" s="4"/>
      <c r="D179" s="4"/>
      <c r="E179" s="4"/>
      <c r="F179" s="4"/>
      <c r="G179" s="4"/>
      <c r="H179" s="4"/>
      <c r="I179" s="4"/>
      <c r="J179" s="4"/>
      <c r="K179" s="4"/>
      <c r="L179" s="4"/>
      <c r="M179" s="4"/>
      <c r="N179" s="4"/>
      <c r="O179" s="4"/>
      <c r="P179" s="4"/>
      <c r="Q179" s="4"/>
      <c r="R179" s="4"/>
      <c r="S179" s="4"/>
      <c r="T179" s="4"/>
      <c r="U179" s="4"/>
      <c r="V179" s="4"/>
      <c r="W179" s="4"/>
      <c r="X179" s="4"/>
      <c r="Y179" s="4"/>
      <c r="Z179" s="4"/>
      <c r="AA179" s="4"/>
    </row>
    <row r="180" spans="1:27" ht="15.75" customHeight="1">
      <c r="A180" s="4"/>
      <c r="B180" s="4"/>
      <c r="C180" s="4"/>
      <c r="D180" s="4"/>
      <c r="E180" s="4"/>
      <c r="F180" s="4"/>
      <c r="G180" s="4"/>
      <c r="H180" s="4"/>
      <c r="I180" s="4"/>
      <c r="J180" s="4"/>
      <c r="K180" s="4"/>
      <c r="L180" s="4"/>
      <c r="M180" s="4"/>
      <c r="N180" s="4"/>
      <c r="O180" s="4"/>
      <c r="P180" s="4"/>
      <c r="Q180" s="4"/>
      <c r="R180" s="4"/>
      <c r="S180" s="4"/>
      <c r="T180" s="4"/>
      <c r="U180" s="4"/>
      <c r="V180" s="4"/>
      <c r="W180" s="4"/>
      <c r="X180" s="4"/>
      <c r="Y180" s="4"/>
      <c r="Z180" s="4"/>
      <c r="AA180" s="4"/>
    </row>
    <row r="181" spans="1:27" ht="15.75" customHeight="1">
      <c r="A181" s="4"/>
      <c r="B181" s="4"/>
      <c r="C181" s="4"/>
      <c r="D181" s="4"/>
      <c r="E181" s="4"/>
      <c r="F181" s="4"/>
      <c r="G181" s="4"/>
      <c r="H181" s="4"/>
      <c r="I181" s="4"/>
      <c r="J181" s="4"/>
      <c r="K181" s="4"/>
      <c r="L181" s="4"/>
      <c r="M181" s="4"/>
      <c r="N181" s="4"/>
      <c r="O181" s="4"/>
      <c r="P181" s="4"/>
      <c r="Q181" s="4"/>
      <c r="R181" s="4"/>
      <c r="S181" s="4"/>
      <c r="T181" s="4"/>
      <c r="U181" s="4"/>
      <c r="V181" s="4"/>
      <c r="W181" s="4"/>
      <c r="X181" s="4"/>
      <c r="Y181" s="4"/>
      <c r="Z181" s="4"/>
      <c r="AA181" s="4"/>
    </row>
    <row r="182" spans="1:27" ht="15.75" customHeight="1">
      <c r="A182" s="4"/>
      <c r="B182" s="4"/>
      <c r="C182" s="4"/>
      <c r="D182" s="4"/>
      <c r="E182" s="4"/>
      <c r="F182" s="4"/>
      <c r="G182" s="4"/>
      <c r="H182" s="4"/>
      <c r="I182" s="4"/>
      <c r="J182" s="4"/>
      <c r="K182" s="4"/>
      <c r="L182" s="4"/>
      <c r="M182" s="4"/>
      <c r="N182" s="4"/>
      <c r="O182" s="4"/>
      <c r="P182" s="4"/>
      <c r="Q182" s="4"/>
      <c r="R182" s="4"/>
      <c r="S182" s="4"/>
      <c r="T182" s="4"/>
      <c r="U182" s="4"/>
      <c r="V182" s="4"/>
      <c r="W182" s="4"/>
      <c r="X182" s="4"/>
      <c r="Y182" s="4"/>
      <c r="Z182" s="4"/>
      <c r="AA182" s="4"/>
    </row>
    <row r="183" spans="1:27" ht="15.75" customHeight="1">
      <c r="A183" s="4"/>
      <c r="B183" s="4"/>
      <c r="C183" s="4"/>
      <c r="D183" s="4"/>
      <c r="E183" s="4"/>
      <c r="F183" s="4"/>
      <c r="G183" s="4"/>
      <c r="H183" s="4"/>
      <c r="I183" s="4"/>
      <c r="J183" s="4"/>
      <c r="K183" s="4"/>
      <c r="L183" s="4"/>
      <c r="M183" s="4"/>
      <c r="N183" s="4"/>
      <c r="O183" s="4"/>
      <c r="P183" s="4"/>
      <c r="Q183" s="4"/>
      <c r="R183" s="4"/>
      <c r="S183" s="4"/>
      <c r="T183" s="4"/>
      <c r="U183" s="4"/>
      <c r="V183" s="4"/>
      <c r="W183" s="4"/>
      <c r="X183" s="4"/>
      <c r="Y183" s="4"/>
      <c r="Z183" s="4"/>
      <c r="AA183" s="4"/>
    </row>
    <row r="184" spans="1:27" ht="15.75" customHeight="1">
      <c r="A184" s="4"/>
      <c r="B184" s="4"/>
      <c r="C184" s="4"/>
      <c r="D184" s="4"/>
      <c r="E184" s="4"/>
      <c r="F184" s="4"/>
      <c r="G184" s="4"/>
      <c r="H184" s="4"/>
      <c r="I184" s="4"/>
      <c r="J184" s="4"/>
      <c r="K184" s="4"/>
      <c r="L184" s="4"/>
      <c r="M184" s="4"/>
      <c r="N184" s="4"/>
      <c r="O184" s="4"/>
      <c r="P184" s="4"/>
      <c r="Q184" s="4"/>
      <c r="R184" s="4"/>
      <c r="S184" s="4"/>
      <c r="T184" s="4"/>
      <c r="U184" s="4"/>
      <c r="V184" s="4"/>
      <c r="W184" s="4"/>
      <c r="X184" s="4"/>
      <c r="Y184" s="4"/>
      <c r="Z184" s="4"/>
      <c r="AA184" s="4"/>
    </row>
    <row r="185" spans="1:27" ht="15.75" customHeight="1">
      <c r="A185" s="4"/>
      <c r="B185" s="4"/>
      <c r="C185" s="4"/>
      <c r="D185" s="4"/>
      <c r="E185" s="4"/>
      <c r="F185" s="4"/>
      <c r="G185" s="4"/>
      <c r="H185" s="4"/>
      <c r="I185" s="4"/>
      <c r="J185" s="4"/>
      <c r="K185" s="4"/>
      <c r="L185" s="4"/>
      <c r="M185" s="4"/>
      <c r="N185" s="4"/>
      <c r="O185" s="4"/>
      <c r="P185" s="4"/>
      <c r="Q185" s="4"/>
      <c r="R185" s="4"/>
      <c r="S185" s="4"/>
      <c r="T185" s="4"/>
      <c r="U185" s="4"/>
      <c r="V185" s="4"/>
      <c r="W185" s="4"/>
      <c r="X185" s="4"/>
      <c r="Y185" s="4"/>
      <c r="Z185" s="4"/>
      <c r="AA185" s="4"/>
    </row>
    <row r="186" spans="1:27" ht="15.75" customHeight="1">
      <c r="A186" s="4"/>
      <c r="B186" s="4"/>
      <c r="C186" s="4"/>
      <c r="D186" s="4"/>
      <c r="E186" s="4"/>
      <c r="F186" s="4"/>
      <c r="G186" s="4"/>
      <c r="H186" s="4"/>
      <c r="I186" s="4"/>
      <c r="J186" s="4"/>
      <c r="K186" s="4"/>
      <c r="L186" s="4"/>
      <c r="M186" s="4"/>
      <c r="N186" s="4"/>
      <c r="O186" s="4"/>
      <c r="P186" s="4"/>
      <c r="Q186" s="4"/>
      <c r="R186" s="4"/>
      <c r="S186" s="4"/>
      <c r="T186" s="4"/>
      <c r="U186" s="4"/>
      <c r="V186" s="4"/>
      <c r="W186" s="4"/>
      <c r="X186" s="4"/>
      <c r="Y186" s="4"/>
      <c r="Z186" s="4"/>
      <c r="AA186" s="4"/>
    </row>
    <row r="187" spans="1:27" ht="15.75" customHeight="1">
      <c r="A187" s="4"/>
      <c r="B187" s="4"/>
      <c r="C187" s="4"/>
      <c r="D187" s="4"/>
      <c r="E187" s="4"/>
      <c r="F187" s="4"/>
      <c r="G187" s="4"/>
      <c r="H187" s="4"/>
      <c r="I187" s="4"/>
      <c r="J187" s="4"/>
      <c r="K187" s="4"/>
      <c r="L187" s="4"/>
      <c r="M187" s="4"/>
      <c r="N187" s="4"/>
      <c r="O187" s="4"/>
      <c r="P187" s="4"/>
      <c r="Q187" s="4"/>
      <c r="R187" s="4"/>
      <c r="S187" s="4"/>
      <c r="T187" s="4"/>
      <c r="U187" s="4"/>
      <c r="V187" s="4"/>
      <c r="W187" s="4"/>
      <c r="X187" s="4"/>
      <c r="Y187" s="4"/>
      <c r="Z187" s="4"/>
      <c r="AA187" s="4"/>
    </row>
    <row r="188" spans="1:27" ht="15.75" customHeight="1">
      <c r="A188" s="4"/>
      <c r="B188" s="4"/>
      <c r="C188" s="4"/>
      <c r="D188" s="4"/>
      <c r="E188" s="4"/>
      <c r="F188" s="4"/>
      <c r="G188" s="4"/>
      <c r="H188" s="4"/>
      <c r="I188" s="4"/>
      <c r="J188" s="4"/>
      <c r="K188" s="4"/>
      <c r="L188" s="4"/>
      <c r="M188" s="4"/>
      <c r="N188" s="4"/>
      <c r="O188" s="4"/>
      <c r="P188" s="4"/>
      <c r="Q188" s="4"/>
      <c r="R188" s="4"/>
      <c r="S188" s="4"/>
      <c r="T188" s="4"/>
      <c r="U188" s="4"/>
      <c r="V188" s="4"/>
      <c r="W188" s="4"/>
      <c r="X188" s="4"/>
      <c r="Y188" s="4"/>
      <c r="Z188" s="4"/>
      <c r="AA188" s="4"/>
    </row>
    <row r="189" spans="1:27" ht="15.75" customHeight="1">
      <c r="A189" s="4"/>
      <c r="B189" s="4"/>
      <c r="C189" s="4"/>
      <c r="D189" s="4"/>
      <c r="E189" s="4"/>
      <c r="F189" s="4"/>
      <c r="G189" s="4"/>
      <c r="H189" s="4"/>
      <c r="I189" s="4"/>
      <c r="J189" s="4"/>
      <c r="K189" s="4"/>
      <c r="L189" s="4"/>
      <c r="M189" s="4"/>
      <c r="N189" s="4"/>
      <c r="O189" s="4"/>
      <c r="P189" s="4"/>
      <c r="Q189" s="4"/>
      <c r="R189" s="4"/>
      <c r="S189" s="4"/>
      <c r="T189" s="4"/>
      <c r="U189" s="4"/>
      <c r="V189" s="4"/>
      <c r="W189" s="4"/>
      <c r="X189" s="4"/>
      <c r="Y189" s="4"/>
      <c r="Z189" s="4"/>
      <c r="AA189" s="4"/>
    </row>
    <row r="190" spans="1:27" ht="15.75" customHeight="1">
      <c r="A190" s="4"/>
      <c r="B190" s="4"/>
      <c r="C190" s="4"/>
      <c r="D190" s="4"/>
      <c r="E190" s="4"/>
      <c r="F190" s="4"/>
      <c r="G190" s="4"/>
      <c r="H190" s="4"/>
      <c r="I190" s="4"/>
      <c r="J190" s="4"/>
      <c r="K190" s="4"/>
      <c r="L190" s="4"/>
      <c r="M190" s="4"/>
      <c r="N190" s="4"/>
      <c r="O190" s="4"/>
      <c r="P190" s="4"/>
      <c r="Q190" s="4"/>
      <c r="R190" s="4"/>
      <c r="S190" s="4"/>
      <c r="T190" s="4"/>
      <c r="U190" s="4"/>
      <c r="V190" s="4"/>
      <c r="W190" s="4"/>
      <c r="X190" s="4"/>
      <c r="Y190" s="4"/>
      <c r="Z190" s="4"/>
      <c r="AA190" s="4"/>
    </row>
    <row r="191" spans="1:27" ht="15.75" customHeight="1">
      <c r="A191" s="4"/>
      <c r="B191" s="4"/>
      <c r="C191" s="4"/>
      <c r="D191" s="4"/>
      <c r="E191" s="4"/>
      <c r="F191" s="4"/>
      <c r="G191" s="4"/>
      <c r="H191" s="4"/>
      <c r="I191" s="4"/>
      <c r="J191" s="4"/>
      <c r="K191" s="4"/>
      <c r="L191" s="4"/>
      <c r="M191" s="4"/>
      <c r="N191" s="4"/>
      <c r="O191" s="4"/>
      <c r="P191" s="4"/>
      <c r="Q191" s="4"/>
      <c r="R191" s="4"/>
      <c r="S191" s="4"/>
      <c r="T191" s="4"/>
      <c r="U191" s="4"/>
      <c r="V191" s="4"/>
      <c r="W191" s="4"/>
      <c r="X191" s="4"/>
      <c r="Y191" s="4"/>
      <c r="Z191" s="4"/>
      <c r="AA191" s="4"/>
    </row>
    <row r="192" spans="1:27" ht="15.75" customHeight="1">
      <c r="A192" s="4"/>
      <c r="B192" s="4"/>
      <c r="C192" s="4"/>
      <c r="D192" s="4"/>
      <c r="E192" s="4"/>
      <c r="F192" s="4"/>
      <c r="G192" s="4"/>
      <c r="H192" s="4"/>
      <c r="I192" s="4"/>
      <c r="J192" s="4"/>
      <c r="K192" s="4"/>
      <c r="L192" s="4"/>
      <c r="M192" s="4"/>
      <c r="N192" s="4"/>
      <c r="O192" s="4"/>
      <c r="P192" s="4"/>
      <c r="Q192" s="4"/>
      <c r="R192" s="4"/>
      <c r="S192" s="4"/>
      <c r="T192" s="4"/>
      <c r="U192" s="4"/>
      <c r="V192" s="4"/>
      <c r="W192" s="4"/>
      <c r="X192" s="4"/>
      <c r="Y192" s="4"/>
      <c r="Z192" s="4"/>
      <c r="AA192" s="4"/>
    </row>
    <row r="193" spans="1:27" ht="15.75" customHeight="1">
      <c r="A193" s="4"/>
      <c r="B193" s="4"/>
      <c r="C193" s="4"/>
      <c r="D193" s="4"/>
      <c r="E193" s="4"/>
      <c r="F193" s="4"/>
      <c r="G193" s="4"/>
      <c r="H193" s="4"/>
      <c r="I193" s="4"/>
      <c r="J193" s="4"/>
      <c r="K193" s="4"/>
      <c r="L193" s="4"/>
      <c r="M193" s="4"/>
      <c r="N193" s="4"/>
      <c r="O193" s="4"/>
      <c r="P193" s="4"/>
      <c r="Q193" s="4"/>
      <c r="R193" s="4"/>
      <c r="S193" s="4"/>
      <c r="T193" s="4"/>
      <c r="U193" s="4"/>
      <c r="V193" s="4"/>
      <c r="W193" s="4"/>
      <c r="X193" s="4"/>
      <c r="Y193" s="4"/>
      <c r="Z193" s="4"/>
      <c r="AA193" s="4"/>
    </row>
    <row r="194" spans="1:27" ht="15.75" customHeight="1">
      <c r="A194" s="4"/>
      <c r="B194" s="4"/>
      <c r="C194" s="4"/>
      <c r="D194" s="4"/>
      <c r="E194" s="4"/>
      <c r="F194" s="4"/>
      <c r="G194" s="4"/>
      <c r="H194" s="4"/>
      <c r="I194" s="4"/>
      <c r="J194" s="4"/>
      <c r="K194" s="4"/>
      <c r="L194" s="4"/>
      <c r="M194" s="4"/>
      <c r="N194" s="4"/>
      <c r="O194" s="4"/>
      <c r="P194" s="4"/>
      <c r="Q194" s="4"/>
      <c r="R194" s="4"/>
      <c r="S194" s="4"/>
      <c r="T194" s="4"/>
      <c r="U194" s="4"/>
      <c r="V194" s="4"/>
      <c r="W194" s="4"/>
      <c r="X194" s="4"/>
      <c r="Y194" s="4"/>
      <c r="Z194" s="4"/>
      <c r="AA194" s="4"/>
    </row>
    <row r="195" spans="1:27" ht="15.75" customHeight="1">
      <c r="A195" s="4"/>
      <c r="B195" s="4"/>
      <c r="C195" s="4"/>
      <c r="D195" s="4"/>
      <c r="E195" s="4"/>
      <c r="F195" s="4"/>
      <c r="G195" s="4"/>
      <c r="H195" s="4"/>
      <c r="I195" s="4"/>
      <c r="J195" s="4"/>
      <c r="K195" s="4"/>
      <c r="L195" s="4"/>
      <c r="M195" s="4"/>
      <c r="N195" s="4"/>
      <c r="O195" s="4"/>
      <c r="P195" s="4"/>
      <c r="Q195" s="4"/>
      <c r="R195" s="4"/>
      <c r="S195" s="4"/>
      <c r="T195" s="4"/>
      <c r="U195" s="4"/>
      <c r="V195" s="4"/>
      <c r="W195" s="4"/>
      <c r="X195" s="4"/>
      <c r="Y195" s="4"/>
      <c r="Z195" s="4"/>
      <c r="AA195" s="4"/>
    </row>
    <row r="196" spans="1:27" ht="15.75" customHeight="1">
      <c r="A196" s="4"/>
      <c r="B196" s="4"/>
      <c r="C196" s="4"/>
      <c r="D196" s="4"/>
      <c r="E196" s="4"/>
      <c r="F196" s="4"/>
      <c r="G196" s="4"/>
      <c r="H196" s="4"/>
      <c r="I196" s="4"/>
      <c r="J196" s="4"/>
      <c r="K196" s="4"/>
      <c r="L196" s="4"/>
      <c r="M196" s="4"/>
      <c r="N196" s="4"/>
      <c r="O196" s="4"/>
      <c r="P196" s="4"/>
      <c r="Q196" s="4"/>
      <c r="R196" s="4"/>
      <c r="S196" s="4"/>
      <c r="T196" s="4"/>
      <c r="U196" s="4"/>
      <c r="V196" s="4"/>
      <c r="W196" s="4"/>
      <c r="X196" s="4"/>
      <c r="Y196" s="4"/>
      <c r="Z196" s="4"/>
      <c r="AA196" s="4"/>
    </row>
    <row r="197" spans="1:27" ht="15.75" customHeight="1">
      <c r="A197" s="4"/>
      <c r="B197" s="4"/>
      <c r="C197" s="4"/>
      <c r="D197" s="4"/>
      <c r="E197" s="4"/>
      <c r="F197" s="4"/>
      <c r="G197" s="4"/>
      <c r="H197" s="4"/>
      <c r="I197" s="4"/>
      <c r="J197" s="4"/>
      <c r="K197" s="4"/>
      <c r="L197" s="4"/>
      <c r="M197" s="4"/>
      <c r="N197" s="4"/>
      <c r="O197" s="4"/>
      <c r="P197" s="4"/>
      <c r="Q197" s="4"/>
      <c r="R197" s="4"/>
      <c r="S197" s="4"/>
      <c r="T197" s="4"/>
      <c r="U197" s="4"/>
      <c r="V197" s="4"/>
      <c r="W197" s="4"/>
      <c r="X197" s="4"/>
      <c r="Y197" s="4"/>
      <c r="Z197" s="4"/>
      <c r="AA197" s="4"/>
    </row>
    <row r="198" spans="1:27" ht="15.75" customHeight="1">
      <c r="A198" s="4"/>
      <c r="B198" s="4"/>
      <c r="C198" s="4"/>
      <c r="D198" s="4"/>
      <c r="E198" s="4"/>
      <c r="F198" s="4"/>
      <c r="G198" s="4"/>
      <c r="H198" s="4"/>
      <c r="I198" s="4"/>
      <c r="J198" s="4"/>
      <c r="K198" s="4"/>
      <c r="L198" s="4"/>
      <c r="M198" s="4"/>
      <c r="N198" s="4"/>
      <c r="O198" s="4"/>
      <c r="P198" s="4"/>
      <c r="Q198" s="4"/>
      <c r="R198" s="4"/>
      <c r="S198" s="4"/>
      <c r="T198" s="4"/>
      <c r="U198" s="4"/>
      <c r="V198" s="4"/>
      <c r="W198" s="4"/>
      <c r="X198" s="4"/>
      <c r="Y198" s="4"/>
      <c r="Z198" s="4"/>
      <c r="AA198" s="4"/>
    </row>
    <row r="199" spans="1:27" ht="15.75" customHeight="1">
      <c r="A199" s="4"/>
      <c r="B199" s="4"/>
      <c r="C199" s="4"/>
      <c r="D199" s="4"/>
      <c r="E199" s="4"/>
      <c r="F199" s="4"/>
      <c r="G199" s="4"/>
      <c r="H199" s="4"/>
      <c r="I199" s="4"/>
      <c r="J199" s="4"/>
      <c r="K199" s="4"/>
      <c r="L199" s="4"/>
      <c r="M199" s="4"/>
      <c r="N199" s="4"/>
      <c r="O199" s="4"/>
      <c r="P199" s="4"/>
      <c r="Q199" s="4"/>
      <c r="R199" s="4"/>
      <c r="S199" s="4"/>
      <c r="T199" s="4"/>
      <c r="U199" s="4"/>
      <c r="V199" s="4"/>
      <c r="W199" s="4"/>
      <c r="X199" s="4"/>
      <c r="Y199" s="4"/>
      <c r="Z199" s="4"/>
      <c r="AA199" s="4"/>
    </row>
    <row r="200" spans="1:27" ht="15.75" customHeight="1">
      <c r="A200" s="4"/>
      <c r="B200" s="4"/>
      <c r="C200" s="4"/>
      <c r="D200" s="4"/>
      <c r="E200" s="4"/>
      <c r="F200" s="4"/>
      <c r="G200" s="4"/>
      <c r="H200" s="4"/>
      <c r="I200" s="4"/>
      <c r="J200" s="4"/>
      <c r="K200" s="4"/>
      <c r="L200" s="4"/>
      <c r="M200" s="4"/>
      <c r="N200" s="4"/>
      <c r="O200" s="4"/>
      <c r="P200" s="4"/>
      <c r="Q200" s="4"/>
      <c r="R200" s="4"/>
      <c r="S200" s="4"/>
      <c r="T200" s="4"/>
      <c r="U200" s="4"/>
      <c r="V200" s="4"/>
      <c r="W200" s="4"/>
      <c r="X200" s="4"/>
      <c r="Y200" s="4"/>
      <c r="Z200" s="4"/>
      <c r="AA200" s="4"/>
    </row>
    <row r="201" spans="1:27" ht="15.75" customHeight="1">
      <c r="A201" s="4"/>
      <c r="B201" s="4"/>
      <c r="C201" s="4"/>
      <c r="D201" s="4"/>
      <c r="E201" s="4"/>
      <c r="F201" s="4"/>
      <c r="G201" s="4"/>
      <c r="H201" s="4"/>
      <c r="I201" s="4"/>
      <c r="J201" s="4"/>
      <c r="K201" s="4"/>
      <c r="L201" s="4"/>
      <c r="M201" s="4"/>
      <c r="N201" s="4"/>
      <c r="O201" s="4"/>
      <c r="P201" s="4"/>
      <c r="Q201" s="4"/>
      <c r="R201" s="4"/>
      <c r="S201" s="4"/>
      <c r="T201" s="4"/>
      <c r="U201" s="4"/>
      <c r="V201" s="4"/>
      <c r="W201" s="4"/>
      <c r="X201" s="4"/>
      <c r="Y201" s="4"/>
      <c r="Z201" s="4"/>
      <c r="AA201" s="4"/>
    </row>
    <row r="202" spans="1:27" ht="15.75" customHeight="1">
      <c r="A202" s="4"/>
      <c r="B202" s="4"/>
      <c r="C202" s="4"/>
      <c r="D202" s="4"/>
      <c r="E202" s="4"/>
      <c r="F202" s="4"/>
      <c r="G202" s="4"/>
      <c r="H202" s="4"/>
      <c r="I202" s="4"/>
      <c r="J202" s="4"/>
      <c r="K202" s="4"/>
      <c r="L202" s="4"/>
      <c r="M202" s="4"/>
      <c r="N202" s="4"/>
      <c r="O202" s="4"/>
      <c r="P202" s="4"/>
      <c r="Q202" s="4"/>
      <c r="R202" s="4"/>
      <c r="S202" s="4"/>
      <c r="T202" s="4"/>
      <c r="U202" s="4"/>
      <c r="V202" s="4"/>
      <c r="W202" s="4"/>
      <c r="X202" s="4"/>
      <c r="Y202" s="4"/>
      <c r="Z202" s="4"/>
      <c r="AA202" s="4"/>
    </row>
    <row r="203" spans="1:27" ht="15.75" customHeight="1">
      <c r="A203" s="4"/>
      <c r="B203" s="4"/>
      <c r="C203" s="4"/>
      <c r="D203" s="4"/>
      <c r="E203" s="4"/>
      <c r="F203" s="4"/>
      <c r="G203" s="4"/>
      <c r="H203" s="4"/>
      <c r="I203" s="4"/>
      <c r="J203" s="4"/>
      <c r="K203" s="4"/>
      <c r="L203" s="4"/>
      <c r="M203" s="4"/>
      <c r="N203" s="4"/>
      <c r="O203" s="4"/>
      <c r="P203" s="4"/>
      <c r="Q203" s="4"/>
      <c r="R203" s="4"/>
      <c r="S203" s="4"/>
      <c r="T203" s="4"/>
      <c r="U203" s="4"/>
      <c r="V203" s="4"/>
      <c r="W203" s="4"/>
      <c r="X203" s="4"/>
      <c r="Y203" s="4"/>
      <c r="Z203" s="4"/>
      <c r="AA203" s="4"/>
    </row>
    <row r="204" spans="1:27" ht="15.75" customHeight="1">
      <c r="A204" s="4"/>
      <c r="B204" s="4"/>
      <c r="C204" s="4"/>
      <c r="D204" s="4"/>
      <c r="E204" s="4"/>
      <c r="F204" s="4"/>
      <c r="G204" s="4"/>
      <c r="H204" s="4"/>
      <c r="I204" s="4"/>
      <c r="J204" s="4"/>
      <c r="K204" s="4"/>
      <c r="L204" s="4"/>
      <c r="M204" s="4"/>
      <c r="N204" s="4"/>
      <c r="O204" s="4"/>
      <c r="P204" s="4"/>
      <c r="Q204" s="4"/>
      <c r="R204" s="4"/>
      <c r="S204" s="4"/>
      <c r="T204" s="4"/>
      <c r="U204" s="4"/>
      <c r="V204" s="4"/>
      <c r="W204" s="4"/>
      <c r="X204" s="4"/>
      <c r="Y204" s="4"/>
      <c r="Z204" s="4"/>
      <c r="AA204" s="4"/>
    </row>
    <row r="205" spans="1:27" ht="15.75" customHeight="1">
      <c r="A205" s="4"/>
      <c r="B205" s="4"/>
      <c r="C205" s="4"/>
      <c r="D205" s="4"/>
      <c r="E205" s="4"/>
      <c r="F205" s="4"/>
      <c r="G205" s="4"/>
      <c r="H205" s="4"/>
      <c r="I205" s="4"/>
      <c r="J205" s="4"/>
      <c r="K205" s="4"/>
      <c r="L205" s="4"/>
      <c r="M205" s="4"/>
      <c r="N205" s="4"/>
      <c r="O205" s="4"/>
      <c r="P205" s="4"/>
      <c r="Q205" s="4"/>
      <c r="R205" s="4"/>
      <c r="S205" s="4"/>
      <c r="T205" s="4"/>
      <c r="U205" s="4"/>
      <c r="V205" s="4"/>
      <c r="W205" s="4"/>
      <c r="X205" s="4"/>
      <c r="Y205" s="4"/>
      <c r="Z205" s="4"/>
      <c r="AA205" s="4"/>
    </row>
    <row r="206" spans="1:27" ht="15.75" customHeight="1">
      <c r="A206" s="4"/>
      <c r="B206" s="4"/>
      <c r="C206" s="4"/>
      <c r="D206" s="4"/>
      <c r="E206" s="4"/>
      <c r="F206" s="4"/>
      <c r="G206" s="4"/>
      <c r="H206" s="4"/>
      <c r="I206" s="4"/>
      <c r="J206" s="4"/>
      <c r="K206" s="4"/>
      <c r="L206" s="4"/>
      <c r="M206" s="4"/>
      <c r="N206" s="4"/>
      <c r="O206" s="4"/>
      <c r="P206" s="4"/>
      <c r="Q206" s="4"/>
      <c r="R206" s="4"/>
      <c r="S206" s="4"/>
      <c r="T206" s="4"/>
      <c r="U206" s="4"/>
      <c r="V206" s="4"/>
      <c r="W206" s="4"/>
      <c r="X206" s="4"/>
      <c r="Y206" s="4"/>
      <c r="Z206" s="4"/>
      <c r="AA206" s="4"/>
    </row>
    <row r="207" spans="1:27" ht="15.75" customHeight="1">
      <c r="A207" s="4"/>
      <c r="B207" s="4"/>
      <c r="C207" s="4"/>
      <c r="D207" s="4"/>
      <c r="E207" s="4"/>
      <c r="F207" s="4"/>
      <c r="G207" s="4"/>
      <c r="H207" s="4"/>
      <c r="I207" s="4"/>
      <c r="J207" s="4"/>
      <c r="K207" s="4"/>
      <c r="L207" s="4"/>
      <c r="M207" s="4"/>
      <c r="N207" s="4"/>
      <c r="O207" s="4"/>
      <c r="P207" s="4"/>
      <c r="Q207" s="4"/>
      <c r="R207" s="4"/>
      <c r="S207" s="4"/>
      <c r="T207" s="4"/>
      <c r="U207" s="4"/>
      <c r="V207" s="4"/>
      <c r="W207" s="4"/>
      <c r="X207" s="4"/>
      <c r="Y207" s="4"/>
      <c r="Z207" s="4"/>
      <c r="AA207" s="4"/>
    </row>
    <row r="208" spans="1:27" ht="15.75" customHeight="1">
      <c r="A208" s="4"/>
      <c r="B208" s="4"/>
      <c r="C208" s="4"/>
      <c r="D208" s="4"/>
      <c r="E208" s="4"/>
      <c r="F208" s="4"/>
      <c r="G208" s="4"/>
      <c r="H208" s="4"/>
      <c r="I208" s="4"/>
      <c r="J208" s="4"/>
      <c r="K208" s="4"/>
      <c r="L208" s="4"/>
      <c r="M208" s="4"/>
      <c r="N208" s="4"/>
      <c r="O208" s="4"/>
      <c r="P208" s="4"/>
      <c r="Q208" s="4"/>
      <c r="R208" s="4"/>
      <c r="S208" s="4"/>
      <c r="T208" s="4"/>
      <c r="U208" s="4"/>
      <c r="V208" s="4"/>
      <c r="W208" s="4"/>
      <c r="X208" s="4"/>
      <c r="Y208" s="4"/>
      <c r="Z208" s="4"/>
      <c r="AA208" s="4"/>
    </row>
    <row r="209" spans="1:27" ht="15.75" customHeight="1">
      <c r="A209" s="4"/>
      <c r="B209" s="4"/>
      <c r="C209" s="4"/>
      <c r="D209" s="4"/>
      <c r="E209" s="4"/>
      <c r="F209" s="4"/>
      <c r="G209" s="4"/>
      <c r="H209" s="4"/>
      <c r="I209" s="4"/>
      <c r="J209" s="4"/>
      <c r="K209" s="4"/>
      <c r="L209" s="4"/>
      <c r="M209" s="4"/>
      <c r="N209" s="4"/>
      <c r="O209" s="4"/>
      <c r="P209" s="4"/>
      <c r="Q209" s="4"/>
      <c r="R209" s="4"/>
      <c r="S209" s="4"/>
      <c r="T209" s="4"/>
      <c r="U209" s="4"/>
      <c r="V209" s="4"/>
      <c r="W209" s="4"/>
      <c r="X209" s="4"/>
      <c r="Y209" s="4"/>
      <c r="Z209" s="4"/>
      <c r="AA209" s="4"/>
    </row>
    <row r="210" spans="1:27" ht="15.75" customHeight="1">
      <c r="A210" s="4"/>
      <c r="B210" s="4"/>
      <c r="C210" s="4"/>
      <c r="D210" s="4"/>
      <c r="E210" s="4"/>
      <c r="F210" s="4"/>
      <c r="G210" s="4"/>
      <c r="H210" s="4"/>
      <c r="I210" s="4"/>
      <c r="J210" s="4"/>
      <c r="K210" s="4"/>
      <c r="L210" s="4"/>
      <c r="M210" s="4"/>
      <c r="N210" s="4"/>
      <c r="O210" s="4"/>
      <c r="P210" s="4"/>
      <c r="Q210" s="4"/>
      <c r="R210" s="4"/>
      <c r="S210" s="4"/>
      <c r="T210" s="4"/>
      <c r="U210" s="4"/>
      <c r="V210" s="4"/>
      <c r="W210" s="4"/>
      <c r="X210" s="4"/>
      <c r="Y210" s="4"/>
      <c r="Z210" s="4"/>
      <c r="AA210" s="4"/>
    </row>
    <row r="211" spans="1:27" ht="15.75" customHeight="1">
      <c r="A211" s="4"/>
      <c r="B211" s="4"/>
      <c r="C211" s="4"/>
      <c r="D211" s="4"/>
      <c r="E211" s="4"/>
      <c r="F211" s="4"/>
      <c r="G211" s="4"/>
      <c r="H211" s="4"/>
      <c r="I211" s="4"/>
      <c r="J211" s="4"/>
      <c r="K211" s="4"/>
      <c r="L211" s="4"/>
      <c r="M211" s="4"/>
      <c r="N211" s="4"/>
      <c r="O211" s="4"/>
      <c r="P211" s="4"/>
      <c r="Q211" s="4"/>
      <c r="R211" s="4"/>
      <c r="S211" s="4"/>
      <c r="T211" s="4"/>
      <c r="U211" s="4"/>
      <c r="V211" s="4"/>
      <c r="W211" s="4"/>
      <c r="X211" s="4"/>
      <c r="Y211" s="4"/>
      <c r="Z211" s="4"/>
      <c r="AA211" s="4"/>
    </row>
    <row r="212" spans="1:27" ht="15.75" customHeight="1">
      <c r="A212" s="4"/>
      <c r="B212" s="4"/>
      <c r="C212" s="4"/>
      <c r="D212" s="4"/>
      <c r="E212" s="4"/>
      <c r="F212" s="4"/>
      <c r="G212" s="4"/>
      <c r="H212" s="4"/>
      <c r="I212" s="4"/>
      <c r="J212" s="4"/>
      <c r="K212" s="4"/>
      <c r="L212" s="4"/>
      <c r="M212" s="4"/>
      <c r="N212" s="4"/>
      <c r="O212" s="4"/>
      <c r="P212" s="4"/>
      <c r="Q212" s="4"/>
      <c r="R212" s="4"/>
      <c r="S212" s="4"/>
      <c r="T212" s="4"/>
      <c r="U212" s="4"/>
      <c r="V212" s="4"/>
      <c r="W212" s="4"/>
      <c r="X212" s="4"/>
      <c r="Y212" s="4"/>
      <c r="Z212" s="4"/>
      <c r="AA212" s="4"/>
    </row>
    <row r="213" spans="1:27" ht="15.75" customHeight="1">
      <c r="A213" s="4"/>
      <c r="B213" s="4"/>
      <c r="C213" s="4"/>
      <c r="D213" s="4"/>
      <c r="E213" s="4"/>
      <c r="F213" s="4"/>
      <c r="G213" s="4"/>
      <c r="H213" s="4"/>
      <c r="I213" s="4"/>
      <c r="J213" s="4"/>
      <c r="K213" s="4"/>
      <c r="L213" s="4"/>
      <c r="M213" s="4"/>
      <c r="N213" s="4"/>
      <c r="O213" s="4"/>
      <c r="P213" s="4"/>
      <c r="Q213" s="4"/>
      <c r="R213" s="4"/>
      <c r="S213" s="4"/>
      <c r="T213" s="4"/>
      <c r="U213" s="4"/>
      <c r="V213" s="4"/>
      <c r="W213" s="4"/>
      <c r="X213" s="4"/>
      <c r="Y213" s="4"/>
      <c r="Z213" s="4"/>
      <c r="AA213" s="4"/>
    </row>
    <row r="214" spans="1:27" ht="15.75" customHeight="1">
      <c r="A214" s="4"/>
      <c r="B214" s="4"/>
      <c r="C214" s="4"/>
      <c r="D214" s="4"/>
      <c r="E214" s="4"/>
      <c r="F214" s="4"/>
      <c r="G214" s="4"/>
      <c r="H214" s="4"/>
      <c r="I214" s="4"/>
      <c r="J214" s="4"/>
      <c r="K214" s="4"/>
      <c r="L214" s="4"/>
      <c r="M214" s="4"/>
      <c r="N214" s="4"/>
      <c r="O214" s="4"/>
      <c r="P214" s="4"/>
      <c r="Q214" s="4"/>
      <c r="R214" s="4"/>
      <c r="S214" s="4"/>
      <c r="T214" s="4"/>
      <c r="U214" s="4"/>
      <c r="V214" s="4"/>
      <c r="W214" s="4"/>
      <c r="X214" s="4"/>
      <c r="Y214" s="4"/>
      <c r="Z214" s="4"/>
      <c r="AA214" s="4"/>
    </row>
    <row r="215" spans="1:27" ht="15.75" customHeight="1">
      <c r="A215" s="4"/>
      <c r="B215" s="4"/>
      <c r="C215" s="4"/>
      <c r="D215" s="4"/>
      <c r="E215" s="4"/>
      <c r="F215" s="4"/>
      <c r="G215" s="4"/>
      <c r="H215" s="4"/>
      <c r="I215" s="4"/>
      <c r="J215" s="4"/>
      <c r="K215" s="4"/>
      <c r="L215" s="4"/>
      <c r="M215" s="4"/>
      <c r="N215" s="4"/>
      <c r="O215" s="4"/>
      <c r="P215" s="4"/>
      <c r="Q215" s="4"/>
      <c r="R215" s="4"/>
      <c r="S215" s="4"/>
      <c r="T215" s="4"/>
      <c r="U215" s="4"/>
      <c r="V215" s="4"/>
      <c r="W215" s="4"/>
      <c r="X215" s="4"/>
      <c r="Y215" s="4"/>
      <c r="Z215" s="4"/>
      <c r="AA215" s="4"/>
    </row>
    <row r="216" spans="1:27" ht="15.75" customHeight="1">
      <c r="A216" s="4"/>
      <c r="B216" s="4"/>
      <c r="C216" s="4"/>
      <c r="D216" s="4"/>
      <c r="E216" s="4"/>
      <c r="F216" s="4"/>
      <c r="G216" s="4"/>
      <c r="H216" s="4"/>
      <c r="I216" s="4"/>
      <c r="J216" s="4"/>
      <c r="K216" s="4"/>
      <c r="L216" s="4"/>
      <c r="M216" s="4"/>
      <c r="N216" s="4"/>
      <c r="O216" s="4"/>
      <c r="P216" s="4"/>
      <c r="Q216" s="4"/>
      <c r="R216" s="4"/>
      <c r="S216" s="4"/>
      <c r="T216" s="4"/>
      <c r="U216" s="4"/>
      <c r="V216" s="4"/>
      <c r="W216" s="4"/>
      <c r="X216" s="4"/>
      <c r="Y216" s="4"/>
      <c r="Z216" s="4"/>
      <c r="AA216" s="4"/>
    </row>
    <row r="217" spans="1:27" ht="15.75" customHeight="1">
      <c r="A217" s="4"/>
      <c r="B217" s="4"/>
      <c r="C217" s="4"/>
      <c r="D217" s="4"/>
      <c r="E217" s="4"/>
      <c r="F217" s="4"/>
      <c r="G217" s="4"/>
      <c r="H217" s="4"/>
      <c r="I217" s="4"/>
      <c r="J217" s="4"/>
      <c r="K217" s="4"/>
      <c r="L217" s="4"/>
      <c r="M217" s="4"/>
      <c r="N217" s="4"/>
      <c r="O217" s="4"/>
      <c r="P217" s="4"/>
      <c r="Q217" s="4"/>
      <c r="R217" s="4"/>
      <c r="S217" s="4"/>
      <c r="T217" s="4"/>
      <c r="U217" s="4"/>
      <c r="V217" s="4"/>
      <c r="W217" s="4"/>
      <c r="X217" s="4"/>
      <c r="Y217" s="4"/>
      <c r="Z217" s="4"/>
      <c r="AA217" s="4"/>
    </row>
    <row r="218" spans="1:27" ht="15.75" customHeight="1">
      <c r="A218" s="4"/>
      <c r="B218" s="4"/>
      <c r="C218" s="4"/>
      <c r="D218" s="4"/>
      <c r="E218" s="4"/>
      <c r="F218" s="4"/>
      <c r="G218" s="4"/>
      <c r="H218" s="4"/>
      <c r="I218" s="4"/>
      <c r="J218" s="4"/>
      <c r="K218" s="4"/>
      <c r="L218" s="4"/>
      <c r="M218" s="4"/>
      <c r="N218" s="4"/>
      <c r="O218" s="4"/>
      <c r="P218" s="4"/>
      <c r="Q218" s="4"/>
      <c r="R218" s="4"/>
      <c r="S218" s="4"/>
      <c r="T218" s="4"/>
      <c r="U218" s="4"/>
      <c r="V218" s="4"/>
      <c r="W218" s="4"/>
      <c r="X218" s="4"/>
      <c r="Y218" s="4"/>
      <c r="Z218" s="4"/>
      <c r="AA218" s="4"/>
    </row>
    <row r="219" spans="1:27" ht="15.75" customHeight="1">
      <c r="A219" s="4"/>
      <c r="B219" s="4"/>
      <c r="C219" s="4"/>
      <c r="D219" s="4"/>
      <c r="E219" s="4"/>
      <c r="F219" s="4"/>
      <c r="G219" s="4"/>
      <c r="H219" s="4"/>
      <c r="I219" s="4"/>
      <c r="J219" s="4"/>
      <c r="K219" s="4"/>
      <c r="L219" s="4"/>
      <c r="M219" s="4"/>
      <c r="N219" s="4"/>
      <c r="O219" s="4"/>
      <c r="P219" s="4"/>
      <c r="Q219" s="4"/>
      <c r="R219" s="4"/>
      <c r="S219" s="4"/>
      <c r="T219" s="4"/>
      <c r="U219" s="4"/>
      <c r="V219" s="4"/>
      <c r="W219" s="4"/>
      <c r="X219" s="4"/>
      <c r="Y219" s="4"/>
      <c r="Z219" s="4"/>
      <c r="AA219" s="4"/>
    </row>
    <row r="220" spans="1:27" ht="15.75" customHeight="1">
      <c r="A220" s="4"/>
      <c r="B220" s="4"/>
      <c r="C220" s="4"/>
      <c r="D220" s="4"/>
      <c r="E220" s="4"/>
      <c r="F220" s="4"/>
      <c r="G220" s="4"/>
      <c r="H220" s="4"/>
      <c r="I220" s="4"/>
      <c r="J220" s="4"/>
      <c r="K220" s="4"/>
      <c r="L220" s="4"/>
      <c r="M220" s="4"/>
      <c r="N220" s="4"/>
      <c r="O220" s="4"/>
      <c r="P220" s="4"/>
      <c r="Q220" s="4"/>
      <c r="R220" s="4"/>
      <c r="S220" s="4"/>
      <c r="T220" s="4"/>
      <c r="U220" s="4"/>
      <c r="V220" s="4"/>
      <c r="W220" s="4"/>
      <c r="X220" s="4"/>
      <c r="Y220" s="4"/>
      <c r="Z220" s="4"/>
      <c r="AA220" s="4"/>
    </row>
    <row r="221" spans="1:27" ht="15.75" customHeight="1">
      <c r="A221" s="4"/>
      <c r="B221" s="4"/>
      <c r="C221" s="4"/>
      <c r="D221" s="4"/>
      <c r="E221" s="4"/>
      <c r="F221" s="4"/>
      <c r="G221" s="4"/>
      <c r="H221" s="4"/>
      <c r="I221" s="4"/>
      <c r="J221" s="4"/>
      <c r="K221" s="4"/>
      <c r="L221" s="4"/>
      <c r="M221" s="4"/>
      <c r="N221" s="4"/>
      <c r="O221" s="4"/>
      <c r="P221" s="4"/>
      <c r="Q221" s="4"/>
      <c r="R221" s="4"/>
      <c r="S221" s="4"/>
      <c r="T221" s="4"/>
      <c r="U221" s="4"/>
      <c r="V221" s="4"/>
      <c r="W221" s="4"/>
      <c r="X221" s="4"/>
      <c r="Y221" s="4"/>
      <c r="Z221" s="4"/>
      <c r="AA221" s="4"/>
    </row>
    <row r="222" spans="1:27" ht="15.75" customHeight="1">
      <c r="A222" s="4"/>
      <c r="B222" s="4"/>
      <c r="C222" s="4"/>
      <c r="D222" s="4"/>
      <c r="E222" s="4"/>
      <c r="F222" s="4"/>
      <c r="G222" s="4"/>
      <c r="H222" s="4"/>
      <c r="I222" s="4"/>
      <c r="J222" s="4"/>
      <c r="K222" s="4"/>
      <c r="L222" s="4"/>
      <c r="M222" s="4"/>
      <c r="N222" s="4"/>
      <c r="O222" s="4"/>
      <c r="P222" s="4"/>
      <c r="Q222" s="4"/>
      <c r="R222" s="4"/>
      <c r="S222" s="4"/>
      <c r="T222" s="4"/>
      <c r="U222" s="4"/>
      <c r="V222" s="4"/>
      <c r="W222" s="4"/>
      <c r="X222" s="4"/>
      <c r="Y222" s="4"/>
      <c r="Z222" s="4"/>
      <c r="AA222" s="4"/>
    </row>
    <row r="223" spans="1:27" ht="15.75" customHeight="1">
      <c r="A223" s="4"/>
      <c r="B223" s="4"/>
      <c r="C223" s="4"/>
      <c r="D223" s="4"/>
      <c r="E223" s="4"/>
      <c r="F223" s="4"/>
      <c r="G223" s="4"/>
      <c r="H223" s="4"/>
      <c r="I223" s="4"/>
      <c r="J223" s="4"/>
      <c r="K223" s="4"/>
      <c r="L223" s="4"/>
      <c r="M223" s="4"/>
      <c r="N223" s="4"/>
      <c r="O223" s="4"/>
      <c r="P223" s="4"/>
      <c r="Q223" s="4"/>
      <c r="R223" s="4"/>
      <c r="S223" s="4"/>
      <c r="T223" s="4"/>
      <c r="U223" s="4"/>
      <c r="V223" s="4"/>
      <c r="W223" s="4"/>
      <c r="X223" s="4"/>
      <c r="Y223" s="4"/>
      <c r="Z223" s="4"/>
      <c r="AA223" s="4"/>
    </row>
    <row r="224" spans="1:27" ht="15.75" customHeight="1">
      <c r="A224" s="4"/>
      <c r="B224" s="4"/>
      <c r="C224" s="4"/>
      <c r="D224" s="4"/>
      <c r="E224" s="4"/>
      <c r="F224" s="4"/>
      <c r="G224" s="4"/>
      <c r="H224" s="4"/>
      <c r="I224" s="4"/>
      <c r="J224" s="4"/>
      <c r="K224" s="4"/>
      <c r="L224" s="4"/>
      <c r="M224" s="4"/>
      <c r="N224" s="4"/>
      <c r="O224" s="4"/>
      <c r="P224" s="4"/>
      <c r="Q224" s="4"/>
      <c r="R224" s="4"/>
      <c r="S224" s="4"/>
      <c r="T224" s="4"/>
      <c r="U224" s="4"/>
      <c r="V224" s="4"/>
      <c r="W224" s="4"/>
      <c r="X224" s="4"/>
      <c r="Y224" s="4"/>
      <c r="Z224" s="4"/>
      <c r="AA224" s="4"/>
    </row>
    <row r="225" spans="1:27" ht="15.75" customHeight="1">
      <c r="A225" s="4"/>
      <c r="B225" s="4"/>
      <c r="C225" s="4"/>
      <c r="D225" s="4"/>
      <c r="E225" s="4"/>
      <c r="F225" s="4"/>
      <c r="G225" s="4"/>
      <c r="H225" s="4"/>
      <c r="I225" s="4"/>
      <c r="J225" s="4"/>
      <c r="K225" s="4"/>
      <c r="L225" s="4"/>
      <c r="M225" s="4"/>
      <c r="N225" s="4"/>
      <c r="O225" s="4"/>
      <c r="P225" s="4"/>
      <c r="Q225" s="4"/>
      <c r="R225" s="4"/>
      <c r="S225" s="4"/>
      <c r="T225" s="4"/>
      <c r="U225" s="4"/>
      <c r="V225" s="4"/>
      <c r="W225" s="4"/>
      <c r="X225" s="4"/>
      <c r="Y225" s="4"/>
      <c r="Z225" s="4"/>
      <c r="AA225" s="4"/>
    </row>
    <row r="226" spans="1:27" ht="15.75" customHeight="1">
      <c r="A226" s="4"/>
      <c r="B226" s="4"/>
      <c r="C226" s="4"/>
      <c r="D226" s="4"/>
      <c r="E226" s="4"/>
      <c r="F226" s="4"/>
      <c r="G226" s="4"/>
      <c r="H226" s="4"/>
      <c r="I226" s="4"/>
      <c r="J226" s="4"/>
      <c r="K226" s="4"/>
      <c r="L226" s="4"/>
      <c r="M226" s="4"/>
      <c r="N226" s="4"/>
      <c r="O226" s="4"/>
      <c r="P226" s="4"/>
      <c r="Q226" s="4"/>
      <c r="R226" s="4"/>
      <c r="S226" s="4"/>
      <c r="T226" s="4"/>
      <c r="U226" s="4"/>
      <c r="V226" s="4"/>
      <c r="W226" s="4"/>
      <c r="X226" s="4"/>
      <c r="Y226" s="4"/>
      <c r="Z226" s="4"/>
      <c r="AA226" s="4"/>
    </row>
    <row r="227" spans="1:27" ht="15.75" customHeight="1">
      <c r="A227" s="4"/>
      <c r="B227" s="4"/>
      <c r="C227" s="4"/>
      <c r="D227" s="4"/>
      <c r="E227" s="4"/>
      <c r="F227" s="4"/>
      <c r="G227" s="4"/>
      <c r="H227" s="4"/>
      <c r="I227" s="4"/>
      <c r="J227" s="4"/>
      <c r="K227" s="4"/>
      <c r="L227" s="4"/>
      <c r="M227" s="4"/>
      <c r="N227" s="4"/>
      <c r="O227" s="4"/>
      <c r="P227" s="4"/>
      <c r="Q227" s="4"/>
      <c r="R227" s="4"/>
      <c r="S227" s="4"/>
      <c r="T227" s="4"/>
      <c r="U227" s="4"/>
      <c r="V227" s="4"/>
      <c r="W227" s="4"/>
      <c r="X227" s="4"/>
      <c r="Y227" s="4"/>
      <c r="Z227" s="4"/>
      <c r="AA227" s="4"/>
    </row>
    <row r="228" spans="1:27" ht="15.75" customHeight="1">
      <c r="A228" s="4"/>
      <c r="B228" s="4"/>
      <c r="C228" s="4"/>
      <c r="D228" s="4"/>
      <c r="E228" s="4"/>
      <c r="F228" s="4"/>
      <c r="G228" s="4"/>
      <c r="H228" s="4"/>
      <c r="I228" s="4"/>
      <c r="J228" s="4"/>
      <c r="K228" s="4"/>
      <c r="L228" s="4"/>
      <c r="M228" s="4"/>
      <c r="N228" s="4"/>
      <c r="O228" s="4"/>
      <c r="P228" s="4"/>
      <c r="Q228" s="4"/>
      <c r="R228" s="4"/>
      <c r="S228" s="4"/>
      <c r="T228" s="4"/>
      <c r="U228" s="4"/>
      <c r="V228" s="4"/>
      <c r="W228" s="4"/>
      <c r="X228" s="4"/>
      <c r="Y228" s="4"/>
      <c r="Z228" s="4"/>
      <c r="AA228" s="4"/>
    </row>
    <row r="229" spans="1:27" ht="15.75" customHeight="1">
      <c r="A229" s="4"/>
      <c r="B229" s="4"/>
      <c r="C229" s="4"/>
      <c r="D229" s="4"/>
      <c r="E229" s="4"/>
      <c r="F229" s="4"/>
      <c r="G229" s="4"/>
      <c r="H229" s="4"/>
      <c r="I229" s="4"/>
      <c r="J229" s="4"/>
      <c r="K229" s="4"/>
      <c r="L229" s="4"/>
      <c r="M229" s="4"/>
      <c r="N229" s="4"/>
      <c r="O229" s="4"/>
      <c r="P229" s="4"/>
      <c r="Q229" s="4"/>
      <c r="R229" s="4"/>
      <c r="S229" s="4"/>
      <c r="T229" s="4"/>
      <c r="U229" s="4"/>
      <c r="V229" s="4"/>
      <c r="W229" s="4"/>
      <c r="X229" s="4"/>
      <c r="Y229" s="4"/>
      <c r="Z229" s="4"/>
      <c r="AA229" s="4"/>
    </row>
    <row r="230" spans="1:27" ht="15.75" customHeight="1">
      <c r="A230" s="4"/>
      <c r="B230" s="4"/>
      <c r="C230" s="4"/>
      <c r="D230" s="4"/>
      <c r="E230" s="4"/>
      <c r="F230" s="4"/>
      <c r="G230" s="4"/>
      <c r="H230" s="4"/>
      <c r="I230" s="4"/>
      <c r="J230" s="4"/>
      <c r="K230" s="4"/>
      <c r="L230" s="4"/>
      <c r="M230" s="4"/>
      <c r="N230" s="4"/>
      <c r="O230" s="4"/>
      <c r="P230" s="4"/>
      <c r="Q230" s="4"/>
      <c r="R230" s="4"/>
      <c r="S230" s="4"/>
      <c r="T230" s="4"/>
      <c r="U230" s="4"/>
      <c r="V230" s="4"/>
      <c r="W230" s="4"/>
      <c r="X230" s="4"/>
      <c r="Y230" s="4"/>
      <c r="Z230" s="4"/>
      <c r="AA230" s="4"/>
    </row>
    <row r="231" spans="1:27" ht="15.75" customHeight="1">
      <c r="A231" s="4"/>
      <c r="B231" s="4"/>
      <c r="C231" s="4"/>
      <c r="D231" s="4"/>
      <c r="E231" s="4"/>
      <c r="F231" s="4"/>
      <c r="G231" s="4"/>
      <c r="H231" s="4"/>
      <c r="I231" s="4"/>
      <c r="J231" s="4"/>
      <c r="K231" s="4"/>
      <c r="L231" s="4"/>
      <c r="M231" s="4"/>
      <c r="N231" s="4"/>
      <c r="O231" s="4"/>
      <c r="P231" s="4"/>
      <c r="Q231" s="4"/>
      <c r="R231" s="4"/>
      <c r="S231" s="4"/>
      <c r="T231" s="4"/>
      <c r="U231" s="4"/>
      <c r="V231" s="4"/>
      <c r="W231" s="4"/>
      <c r="X231" s="4"/>
      <c r="Y231" s="4"/>
      <c r="Z231" s="4"/>
      <c r="AA231" s="4"/>
    </row>
    <row r="232" spans="1:27" ht="15.75" customHeight="1">
      <c r="A232" s="4"/>
      <c r="B232" s="4"/>
      <c r="C232" s="4"/>
      <c r="D232" s="4"/>
      <c r="E232" s="4"/>
      <c r="F232" s="4"/>
      <c r="G232" s="4"/>
      <c r="H232" s="4"/>
      <c r="I232" s="4"/>
      <c r="J232" s="4"/>
      <c r="K232" s="4"/>
      <c r="L232" s="4"/>
      <c r="M232" s="4"/>
      <c r="N232" s="4"/>
      <c r="O232" s="4"/>
      <c r="P232" s="4"/>
      <c r="Q232" s="4"/>
      <c r="R232" s="4"/>
      <c r="S232" s="4"/>
      <c r="T232" s="4"/>
      <c r="U232" s="4"/>
      <c r="V232" s="4"/>
      <c r="W232" s="4"/>
      <c r="X232" s="4"/>
      <c r="Y232" s="4"/>
      <c r="Z232" s="4"/>
      <c r="AA232" s="4"/>
    </row>
    <row r="233" spans="1:27" ht="15.75" customHeight="1">
      <c r="A233" s="4"/>
      <c r="B233" s="4"/>
      <c r="C233" s="4"/>
      <c r="D233" s="4"/>
      <c r="E233" s="4"/>
      <c r="F233" s="4"/>
      <c r="G233" s="4"/>
      <c r="H233" s="4"/>
      <c r="I233" s="4"/>
      <c r="J233" s="4"/>
      <c r="K233" s="4"/>
      <c r="L233" s="4"/>
      <c r="M233" s="4"/>
      <c r="N233" s="4"/>
      <c r="O233" s="4"/>
      <c r="P233" s="4"/>
      <c r="Q233" s="4"/>
      <c r="R233" s="4"/>
      <c r="S233" s="4"/>
      <c r="T233" s="4"/>
      <c r="U233" s="4"/>
      <c r="V233" s="4"/>
      <c r="W233" s="4"/>
      <c r="X233" s="4"/>
      <c r="Y233" s="4"/>
      <c r="Z233" s="4"/>
      <c r="AA233" s="4"/>
    </row>
    <row r="234" spans="1:27" ht="15.75" customHeight="1">
      <c r="A234" s="4"/>
      <c r="B234" s="4"/>
      <c r="C234" s="4"/>
      <c r="D234" s="4"/>
      <c r="E234" s="4"/>
      <c r="F234" s="4"/>
      <c r="G234" s="4"/>
      <c r="H234" s="4"/>
      <c r="I234" s="4"/>
      <c r="J234" s="4"/>
      <c r="K234" s="4"/>
      <c r="L234" s="4"/>
      <c r="M234" s="4"/>
      <c r="N234" s="4"/>
      <c r="O234" s="4"/>
      <c r="P234" s="4"/>
      <c r="Q234" s="4"/>
      <c r="R234" s="4"/>
      <c r="S234" s="4"/>
      <c r="T234" s="4"/>
      <c r="U234" s="4"/>
      <c r="V234" s="4"/>
      <c r="W234" s="4"/>
      <c r="X234" s="4"/>
      <c r="Y234" s="4"/>
      <c r="Z234" s="4"/>
      <c r="AA234" s="4"/>
    </row>
    <row r="235" spans="1:27" ht="15.75" customHeight="1">
      <c r="A235" s="4"/>
      <c r="B235" s="4"/>
      <c r="C235" s="4"/>
      <c r="D235" s="4"/>
      <c r="E235" s="4"/>
      <c r="F235" s="4"/>
      <c r="G235" s="4"/>
      <c r="H235" s="4"/>
      <c r="I235" s="4"/>
      <c r="J235" s="4"/>
      <c r="K235" s="4"/>
      <c r="L235" s="4"/>
      <c r="M235" s="4"/>
      <c r="N235" s="4"/>
      <c r="O235" s="4"/>
      <c r="P235" s="4"/>
      <c r="Q235" s="4"/>
      <c r="R235" s="4"/>
      <c r="S235" s="4"/>
      <c r="T235" s="4"/>
      <c r="U235" s="4"/>
      <c r="V235" s="4"/>
      <c r="W235" s="4"/>
      <c r="X235" s="4"/>
      <c r="Y235" s="4"/>
      <c r="Z235" s="4"/>
      <c r="AA235" s="4"/>
    </row>
    <row r="236" spans="1:27" ht="15.75" customHeight="1">
      <c r="A236" s="4"/>
      <c r="B236" s="4"/>
      <c r="C236" s="4"/>
      <c r="D236" s="4"/>
      <c r="E236" s="4"/>
      <c r="F236" s="4"/>
      <c r="G236" s="4"/>
      <c r="H236" s="4"/>
      <c r="I236" s="4"/>
      <c r="J236" s="4"/>
      <c r="K236" s="4"/>
      <c r="L236" s="4"/>
      <c r="M236" s="4"/>
      <c r="N236" s="4"/>
      <c r="O236" s="4"/>
      <c r="P236" s="4"/>
      <c r="Q236" s="4"/>
      <c r="R236" s="4"/>
      <c r="S236" s="4"/>
      <c r="T236" s="4"/>
      <c r="U236" s="4"/>
      <c r="V236" s="4"/>
      <c r="W236" s="4"/>
      <c r="X236" s="4"/>
      <c r="Y236" s="4"/>
      <c r="Z236" s="4"/>
      <c r="AA236" s="4"/>
    </row>
    <row r="237" spans="1:27" ht="15.75" customHeight="1">
      <c r="A237" s="4"/>
      <c r="B237" s="4"/>
      <c r="C237" s="4"/>
      <c r="D237" s="4"/>
      <c r="E237" s="4"/>
      <c r="F237" s="4"/>
      <c r="G237" s="4"/>
      <c r="H237" s="4"/>
      <c r="I237" s="4"/>
      <c r="J237" s="4"/>
      <c r="K237" s="4"/>
      <c r="L237" s="4"/>
      <c r="M237" s="4"/>
      <c r="N237" s="4"/>
      <c r="O237" s="4"/>
      <c r="P237" s="4"/>
      <c r="Q237" s="4"/>
      <c r="R237" s="4"/>
      <c r="S237" s="4"/>
      <c r="T237" s="4"/>
      <c r="U237" s="4"/>
      <c r="V237" s="4"/>
      <c r="W237" s="4"/>
      <c r="X237" s="4"/>
      <c r="Y237" s="4"/>
      <c r="Z237" s="4"/>
      <c r="AA237" s="4"/>
    </row>
    <row r="238" spans="1:27" ht="15.75" customHeight="1">
      <c r="A238" s="4"/>
      <c r="B238" s="4"/>
      <c r="C238" s="4"/>
      <c r="D238" s="4"/>
      <c r="E238" s="4"/>
      <c r="F238" s="4"/>
      <c r="G238" s="4"/>
      <c r="H238" s="4"/>
      <c r="I238" s="4"/>
      <c r="J238" s="4"/>
      <c r="K238" s="4"/>
      <c r="L238" s="4"/>
      <c r="M238" s="4"/>
      <c r="N238" s="4"/>
      <c r="O238" s="4"/>
      <c r="P238" s="4"/>
      <c r="Q238" s="4"/>
      <c r="R238" s="4"/>
      <c r="S238" s="4"/>
      <c r="T238" s="4"/>
      <c r="U238" s="4"/>
      <c r="V238" s="4"/>
      <c r="W238" s="4"/>
      <c r="X238" s="4"/>
      <c r="Y238" s="4"/>
      <c r="Z238" s="4"/>
      <c r="AA238" s="4"/>
    </row>
    <row r="239" spans="1:27" ht="15.75" customHeight="1">
      <c r="A239" s="4"/>
      <c r="B239" s="4"/>
      <c r="C239" s="4"/>
      <c r="D239" s="4"/>
      <c r="E239" s="4"/>
      <c r="F239" s="4"/>
      <c r="G239" s="4"/>
      <c r="H239" s="4"/>
      <c r="I239" s="4"/>
      <c r="J239" s="4"/>
      <c r="K239" s="4"/>
      <c r="L239" s="4"/>
      <c r="M239" s="4"/>
      <c r="N239" s="4"/>
      <c r="O239" s="4"/>
      <c r="P239" s="4"/>
      <c r="Q239" s="4"/>
      <c r="R239" s="4"/>
      <c r="S239" s="4"/>
      <c r="T239" s="4"/>
      <c r="U239" s="4"/>
      <c r="V239" s="4"/>
      <c r="W239" s="4"/>
      <c r="X239" s="4"/>
      <c r="Y239" s="4"/>
      <c r="Z239" s="4"/>
      <c r="AA239" s="4"/>
    </row>
    <row r="240" spans="1:27" ht="15.75" customHeight="1">
      <c r="A240" s="4"/>
      <c r="B240" s="4"/>
      <c r="C240" s="4"/>
      <c r="D240" s="4"/>
      <c r="E240" s="4"/>
      <c r="F240" s="4"/>
      <c r="G240" s="4"/>
      <c r="H240" s="4"/>
      <c r="I240" s="4"/>
      <c r="J240" s="4"/>
      <c r="K240" s="4"/>
      <c r="L240" s="4"/>
      <c r="M240" s="4"/>
      <c r="N240" s="4"/>
      <c r="O240" s="4"/>
      <c r="P240" s="4"/>
      <c r="Q240" s="4"/>
      <c r="R240" s="4"/>
      <c r="S240" s="4"/>
      <c r="T240" s="4"/>
      <c r="U240" s="4"/>
      <c r="V240" s="4"/>
      <c r="W240" s="4"/>
      <c r="X240" s="4"/>
      <c r="Y240" s="4"/>
      <c r="Z240" s="4"/>
      <c r="AA240" s="4"/>
    </row>
    <row r="241" spans="1:27" ht="15.75" customHeight="1">
      <c r="A241" s="4"/>
      <c r="B241" s="4"/>
      <c r="C241" s="4"/>
      <c r="D241" s="4"/>
      <c r="E241" s="4"/>
      <c r="F241" s="4"/>
      <c r="G241" s="4"/>
      <c r="H241" s="4"/>
      <c r="I241" s="4"/>
      <c r="J241" s="4"/>
      <c r="K241" s="4"/>
      <c r="L241" s="4"/>
      <c r="M241" s="4"/>
      <c r="N241" s="4"/>
      <c r="O241" s="4"/>
      <c r="P241" s="4"/>
      <c r="Q241" s="4"/>
      <c r="R241" s="4"/>
      <c r="S241" s="4"/>
      <c r="T241" s="4"/>
      <c r="U241" s="4"/>
      <c r="V241" s="4"/>
      <c r="W241" s="4"/>
      <c r="X241" s="4"/>
      <c r="Y241" s="4"/>
      <c r="Z241" s="4"/>
      <c r="AA241" s="4"/>
    </row>
    <row r="242" spans="1:27" ht="15.75" customHeight="1">
      <c r="A242" s="4"/>
      <c r="B242" s="4"/>
      <c r="C242" s="4"/>
      <c r="D242" s="4"/>
      <c r="E242" s="4"/>
      <c r="F242" s="4"/>
      <c r="G242" s="4"/>
      <c r="H242" s="4"/>
      <c r="I242" s="4"/>
      <c r="J242" s="4"/>
      <c r="K242" s="4"/>
      <c r="L242" s="4"/>
      <c r="M242" s="4"/>
      <c r="N242" s="4"/>
      <c r="O242" s="4"/>
      <c r="P242" s="4"/>
      <c r="Q242" s="4"/>
      <c r="R242" s="4"/>
      <c r="S242" s="4"/>
      <c r="T242" s="4"/>
      <c r="U242" s="4"/>
      <c r="V242" s="4"/>
      <c r="W242" s="4"/>
      <c r="X242" s="4"/>
      <c r="Y242" s="4"/>
      <c r="Z242" s="4"/>
      <c r="AA242" s="4"/>
    </row>
    <row r="243" spans="1:27" ht="15.75" customHeight="1">
      <c r="A243" s="4"/>
      <c r="B243" s="4"/>
      <c r="C243" s="4"/>
      <c r="D243" s="4"/>
      <c r="E243" s="4"/>
      <c r="F243" s="4"/>
      <c r="G243" s="4"/>
      <c r="H243" s="4"/>
      <c r="I243" s="4"/>
      <c r="J243" s="4"/>
      <c r="K243" s="4"/>
      <c r="L243" s="4"/>
      <c r="M243" s="4"/>
      <c r="N243" s="4"/>
      <c r="O243" s="4"/>
      <c r="P243" s="4"/>
      <c r="Q243" s="4"/>
      <c r="R243" s="4"/>
      <c r="S243" s="4"/>
      <c r="T243" s="4"/>
      <c r="U243" s="4"/>
      <c r="V243" s="4"/>
      <c r="W243" s="4"/>
      <c r="X243" s="4"/>
      <c r="Y243" s="4"/>
      <c r="Z243" s="4"/>
      <c r="AA243" s="4"/>
    </row>
    <row r="244" spans="1:27" ht="15.75" customHeight="1">
      <c r="A244" s="4"/>
      <c r="B244" s="4"/>
      <c r="C244" s="4"/>
      <c r="D244" s="4"/>
      <c r="E244" s="4"/>
      <c r="F244" s="4"/>
      <c r="G244" s="4"/>
      <c r="H244" s="4"/>
      <c r="I244" s="4"/>
      <c r="J244" s="4"/>
      <c r="K244" s="4"/>
      <c r="L244" s="4"/>
      <c r="M244" s="4"/>
      <c r="N244" s="4"/>
      <c r="O244" s="4"/>
      <c r="P244" s="4"/>
      <c r="Q244" s="4"/>
      <c r="R244" s="4"/>
      <c r="S244" s="4"/>
      <c r="T244" s="4"/>
      <c r="U244" s="4"/>
      <c r="V244" s="4"/>
      <c r="W244" s="4"/>
      <c r="X244" s="4"/>
      <c r="Y244" s="4"/>
      <c r="Z244" s="4"/>
      <c r="AA244" s="4"/>
    </row>
    <row r="245" spans="1:27" ht="15.75" customHeight="1">
      <c r="A245" s="4"/>
      <c r="B245" s="4"/>
      <c r="C245" s="4"/>
      <c r="D245" s="4"/>
      <c r="E245" s="4"/>
      <c r="F245" s="4"/>
      <c r="G245" s="4"/>
      <c r="H245" s="4"/>
      <c r="I245" s="4"/>
      <c r="J245" s="4"/>
      <c r="K245" s="4"/>
      <c r="L245" s="4"/>
      <c r="M245" s="4"/>
      <c r="N245" s="4"/>
      <c r="O245" s="4"/>
      <c r="P245" s="4"/>
      <c r="Q245" s="4"/>
      <c r="R245" s="4"/>
      <c r="S245" s="4"/>
      <c r="T245" s="4"/>
      <c r="U245" s="4"/>
      <c r="V245" s="4"/>
      <c r="W245" s="4"/>
      <c r="X245" s="4"/>
      <c r="Y245" s="4"/>
      <c r="Z245" s="4"/>
      <c r="AA245" s="4"/>
    </row>
    <row r="246" spans="1:27" ht="15.75" customHeight="1">
      <c r="A246" s="4"/>
      <c r="B246" s="4"/>
      <c r="C246" s="4"/>
      <c r="D246" s="4"/>
      <c r="E246" s="4"/>
      <c r="F246" s="4"/>
      <c r="G246" s="4"/>
      <c r="H246" s="4"/>
      <c r="I246" s="4"/>
      <c r="J246" s="4"/>
      <c r="K246" s="4"/>
      <c r="L246" s="4"/>
      <c r="M246" s="4"/>
      <c r="N246" s="4"/>
      <c r="O246" s="4"/>
      <c r="P246" s="4"/>
      <c r="Q246" s="4"/>
      <c r="R246" s="4"/>
      <c r="S246" s="4"/>
      <c r="T246" s="4"/>
      <c r="U246" s="4"/>
      <c r="V246" s="4"/>
      <c r="W246" s="4"/>
      <c r="X246" s="4"/>
      <c r="Y246" s="4"/>
      <c r="Z246" s="4"/>
      <c r="AA246" s="4"/>
    </row>
    <row r="247" spans="1:27" ht="15.75" customHeight="1">
      <c r="A247" s="4"/>
      <c r="B247" s="4"/>
      <c r="C247" s="4"/>
      <c r="D247" s="4"/>
      <c r="E247" s="4"/>
      <c r="F247" s="4"/>
      <c r="G247" s="4"/>
      <c r="H247" s="4"/>
      <c r="I247" s="4"/>
      <c r="J247" s="4"/>
      <c r="K247" s="4"/>
      <c r="L247" s="4"/>
      <c r="M247" s="4"/>
      <c r="N247" s="4"/>
      <c r="O247" s="4"/>
      <c r="P247" s="4"/>
      <c r="Q247" s="4"/>
      <c r="R247" s="4"/>
      <c r="S247" s="4"/>
      <c r="T247" s="4"/>
      <c r="U247" s="4"/>
      <c r="V247" s="4"/>
      <c r="W247" s="4"/>
      <c r="X247" s="4"/>
      <c r="Y247" s="4"/>
      <c r="Z247" s="4"/>
      <c r="AA247" s="4"/>
    </row>
    <row r="248" spans="1:27" ht="15.75" customHeight="1">
      <c r="A248" s="4"/>
      <c r="B248" s="4"/>
      <c r="C248" s="4"/>
      <c r="D248" s="4"/>
      <c r="E248" s="4"/>
      <c r="F248" s="4"/>
      <c r="G248" s="4"/>
      <c r="H248" s="4"/>
      <c r="I248" s="4"/>
      <c r="J248" s="4"/>
      <c r="K248" s="4"/>
      <c r="L248" s="4"/>
      <c r="M248" s="4"/>
      <c r="N248" s="4"/>
      <c r="O248" s="4"/>
      <c r="P248" s="4"/>
      <c r="Q248" s="4"/>
      <c r="R248" s="4"/>
      <c r="S248" s="4"/>
      <c r="T248" s="4"/>
      <c r="U248" s="4"/>
      <c r="V248" s="4"/>
      <c r="W248" s="4"/>
      <c r="X248" s="4"/>
      <c r="Y248" s="4"/>
      <c r="Z248" s="4"/>
      <c r="AA248" s="4"/>
    </row>
    <row r="249" spans="1:27" ht="15.75" customHeight="1">
      <c r="A249" s="4"/>
      <c r="B249" s="4"/>
      <c r="C249" s="4"/>
      <c r="D249" s="4"/>
      <c r="E249" s="4"/>
      <c r="F249" s="4"/>
      <c r="G249" s="4"/>
      <c r="H249" s="4"/>
      <c r="I249" s="4"/>
      <c r="J249" s="4"/>
      <c r="K249" s="4"/>
      <c r="L249" s="4"/>
      <c r="M249" s="4"/>
      <c r="N249" s="4"/>
      <c r="O249" s="4"/>
      <c r="P249" s="4"/>
      <c r="Q249" s="4"/>
      <c r="R249" s="4"/>
      <c r="S249" s="4"/>
      <c r="T249" s="4"/>
      <c r="U249" s="4"/>
      <c r="V249" s="4"/>
      <c r="W249" s="4"/>
      <c r="X249" s="4"/>
      <c r="Y249" s="4"/>
      <c r="Z249" s="4"/>
      <c r="AA249" s="4"/>
    </row>
    <row r="250" spans="1:27" ht="15.75" customHeight="1">
      <c r="A250" s="4"/>
      <c r="B250" s="4"/>
      <c r="C250" s="4"/>
      <c r="D250" s="4"/>
      <c r="E250" s="4"/>
      <c r="F250" s="4"/>
      <c r="G250" s="4"/>
      <c r="H250" s="4"/>
      <c r="I250" s="4"/>
      <c r="J250" s="4"/>
      <c r="K250" s="4"/>
      <c r="L250" s="4"/>
      <c r="M250" s="4"/>
      <c r="N250" s="4"/>
      <c r="O250" s="4"/>
      <c r="P250" s="4"/>
      <c r="Q250" s="4"/>
      <c r="R250" s="4"/>
      <c r="S250" s="4"/>
      <c r="T250" s="4"/>
      <c r="U250" s="4"/>
      <c r="V250" s="4"/>
      <c r="W250" s="4"/>
      <c r="X250" s="4"/>
      <c r="Y250" s="4"/>
      <c r="Z250" s="4"/>
      <c r="AA250" s="4"/>
    </row>
    <row r="251" spans="1:27" ht="15.75" customHeight="1">
      <c r="A251" s="4"/>
      <c r="B251" s="4"/>
      <c r="C251" s="4"/>
      <c r="D251" s="4"/>
      <c r="E251" s="4"/>
      <c r="F251" s="4"/>
      <c r="G251" s="4"/>
      <c r="H251" s="4"/>
      <c r="I251" s="4"/>
      <c r="J251" s="4"/>
      <c r="K251" s="4"/>
      <c r="L251" s="4"/>
      <c r="M251" s="4"/>
      <c r="N251" s="4"/>
      <c r="O251" s="4"/>
      <c r="P251" s="4"/>
      <c r="Q251" s="4"/>
      <c r="R251" s="4"/>
      <c r="S251" s="4"/>
      <c r="T251" s="4"/>
      <c r="U251" s="4"/>
      <c r="V251" s="4"/>
      <c r="W251" s="4"/>
      <c r="X251" s="4"/>
      <c r="Y251" s="4"/>
      <c r="Z251" s="4"/>
      <c r="AA251" s="4"/>
    </row>
    <row r="252" spans="1:27" ht="15.75" customHeight="1">
      <c r="A252" s="4"/>
      <c r="B252" s="4"/>
      <c r="C252" s="4"/>
      <c r="D252" s="4"/>
      <c r="E252" s="4"/>
      <c r="F252" s="4"/>
      <c r="G252" s="4"/>
      <c r="H252" s="4"/>
      <c r="I252" s="4"/>
      <c r="J252" s="4"/>
      <c r="K252" s="4"/>
      <c r="L252" s="4"/>
      <c r="M252" s="4"/>
      <c r="N252" s="4"/>
      <c r="O252" s="4"/>
      <c r="P252" s="4"/>
      <c r="Q252" s="4"/>
      <c r="R252" s="4"/>
      <c r="S252" s="4"/>
      <c r="T252" s="4"/>
      <c r="U252" s="4"/>
      <c r="V252" s="4"/>
      <c r="W252" s="4"/>
      <c r="X252" s="4"/>
      <c r="Y252" s="4"/>
      <c r="Z252" s="4"/>
      <c r="AA252" s="4"/>
    </row>
    <row r="253" spans="1:27" ht="15.75" customHeight="1">
      <c r="A253" s="4"/>
      <c r="B253" s="4"/>
      <c r="C253" s="4"/>
      <c r="D253" s="4"/>
      <c r="E253" s="4"/>
      <c r="F253" s="4"/>
      <c r="G253" s="4"/>
      <c r="H253" s="4"/>
      <c r="I253" s="4"/>
      <c r="J253" s="4"/>
      <c r="K253" s="4"/>
      <c r="L253" s="4"/>
      <c r="M253" s="4"/>
      <c r="N253" s="4"/>
      <c r="O253" s="4"/>
      <c r="P253" s="4"/>
      <c r="Q253" s="4"/>
      <c r="R253" s="4"/>
      <c r="S253" s="4"/>
      <c r="T253" s="4"/>
      <c r="U253" s="4"/>
      <c r="V253" s="4"/>
      <c r="W253" s="4"/>
      <c r="X253" s="4"/>
      <c r="Y253" s="4"/>
      <c r="Z253" s="4"/>
      <c r="AA253" s="4"/>
    </row>
    <row r="254" spans="1:27" ht="15.75" customHeight="1">
      <c r="A254" s="4"/>
      <c r="B254" s="4"/>
      <c r="C254" s="4"/>
      <c r="D254" s="4"/>
      <c r="E254" s="4"/>
      <c r="F254" s="4"/>
      <c r="G254" s="4"/>
      <c r="H254" s="4"/>
      <c r="I254" s="4"/>
      <c r="J254" s="4"/>
      <c r="K254" s="4"/>
      <c r="L254" s="4"/>
      <c r="M254" s="4"/>
      <c r="N254" s="4"/>
      <c r="O254" s="4"/>
      <c r="P254" s="4"/>
      <c r="Q254" s="4"/>
      <c r="R254" s="4"/>
      <c r="S254" s="4"/>
      <c r="T254" s="4"/>
      <c r="U254" s="4"/>
      <c r="V254" s="4"/>
      <c r="W254" s="4"/>
      <c r="X254" s="4"/>
      <c r="Y254" s="4"/>
      <c r="Z254" s="4"/>
      <c r="AA254" s="4"/>
    </row>
    <row r="255" spans="1:27" ht="15.75" customHeight="1">
      <c r="A255" s="4"/>
      <c r="B255" s="4"/>
      <c r="C255" s="4"/>
      <c r="D255" s="4"/>
      <c r="E255" s="4"/>
      <c r="F255" s="4"/>
      <c r="G255" s="4"/>
      <c r="H255" s="4"/>
      <c r="I255" s="4"/>
      <c r="J255" s="4"/>
      <c r="K255" s="4"/>
      <c r="L255" s="4"/>
      <c r="M255" s="4"/>
      <c r="N255" s="4"/>
      <c r="O255" s="4"/>
      <c r="P255" s="4"/>
      <c r="Q255" s="4"/>
      <c r="R255" s="4"/>
      <c r="S255" s="4"/>
      <c r="T255" s="4"/>
      <c r="U255" s="4"/>
      <c r="V255" s="4"/>
      <c r="W255" s="4"/>
      <c r="X255" s="4"/>
      <c r="Y255" s="4"/>
      <c r="Z255" s="4"/>
      <c r="AA255" s="4"/>
    </row>
    <row r="256" spans="1:27" ht="15.75" customHeight="1">
      <c r="A256" s="4"/>
      <c r="B256" s="4"/>
      <c r="C256" s="4"/>
      <c r="D256" s="4"/>
      <c r="E256" s="4"/>
      <c r="F256" s="4"/>
      <c r="G256" s="4"/>
      <c r="H256" s="4"/>
      <c r="I256" s="4"/>
      <c r="J256" s="4"/>
      <c r="K256" s="4"/>
      <c r="L256" s="4"/>
      <c r="M256" s="4"/>
      <c r="N256" s="4"/>
      <c r="O256" s="4"/>
      <c r="P256" s="4"/>
      <c r="Q256" s="4"/>
      <c r="R256" s="4"/>
      <c r="S256" s="4"/>
      <c r="T256" s="4"/>
      <c r="U256" s="4"/>
      <c r="V256" s="4"/>
      <c r="W256" s="4"/>
      <c r="X256" s="4"/>
      <c r="Y256" s="4"/>
      <c r="Z256" s="4"/>
      <c r="AA256" s="4"/>
    </row>
    <row r="257" spans="1:27" ht="15.75" customHeight="1">
      <c r="A257" s="4"/>
      <c r="B257" s="4"/>
      <c r="C257" s="4"/>
      <c r="D257" s="4"/>
      <c r="E257" s="4"/>
      <c r="F257" s="4"/>
      <c r="G257" s="4"/>
      <c r="H257" s="4"/>
      <c r="I257" s="4"/>
      <c r="J257" s="4"/>
      <c r="K257" s="4"/>
      <c r="L257" s="4"/>
      <c r="M257" s="4"/>
      <c r="N257" s="4"/>
      <c r="O257" s="4"/>
      <c r="P257" s="4"/>
      <c r="Q257" s="4"/>
      <c r="R257" s="4"/>
      <c r="S257" s="4"/>
      <c r="T257" s="4"/>
      <c r="U257" s="4"/>
      <c r="V257" s="4"/>
      <c r="W257" s="4"/>
      <c r="X257" s="4"/>
      <c r="Y257" s="4"/>
      <c r="Z257" s="4"/>
      <c r="AA257" s="4"/>
    </row>
    <row r="258" spans="1:27" ht="15.75" customHeight="1">
      <c r="A258" s="4"/>
      <c r="B258" s="4"/>
      <c r="C258" s="4"/>
      <c r="D258" s="4"/>
      <c r="E258" s="4"/>
      <c r="F258" s="4"/>
      <c r="G258" s="4"/>
      <c r="H258" s="4"/>
      <c r="I258" s="4"/>
      <c r="J258" s="4"/>
      <c r="K258" s="4"/>
      <c r="L258" s="4"/>
      <c r="M258" s="4"/>
      <c r="N258" s="4"/>
      <c r="O258" s="4"/>
      <c r="P258" s="4"/>
      <c r="Q258" s="4"/>
      <c r="R258" s="4"/>
      <c r="S258" s="4"/>
      <c r="T258" s="4"/>
      <c r="U258" s="4"/>
      <c r="V258" s="4"/>
      <c r="W258" s="4"/>
      <c r="X258" s="4"/>
      <c r="Y258" s="4"/>
      <c r="Z258" s="4"/>
      <c r="AA258" s="4"/>
    </row>
    <row r="259" spans="1:27" ht="15.75" customHeight="1">
      <c r="A259" s="4"/>
      <c r="B259" s="4"/>
      <c r="C259" s="4"/>
      <c r="D259" s="4"/>
      <c r="E259" s="4"/>
      <c r="F259" s="4"/>
      <c r="G259" s="4"/>
      <c r="H259" s="4"/>
      <c r="I259" s="4"/>
      <c r="J259" s="4"/>
      <c r="K259" s="4"/>
      <c r="L259" s="4"/>
      <c r="M259" s="4"/>
      <c r="N259" s="4"/>
      <c r="O259" s="4"/>
      <c r="P259" s="4"/>
      <c r="Q259" s="4"/>
      <c r="R259" s="4"/>
      <c r="S259" s="4"/>
      <c r="T259" s="4"/>
      <c r="U259" s="4"/>
      <c r="V259" s="4"/>
      <c r="W259" s="4"/>
      <c r="X259" s="4"/>
      <c r="Y259" s="4"/>
      <c r="Z259" s="4"/>
      <c r="AA259" s="4"/>
    </row>
    <row r="260" spans="1:27" ht="15.75" customHeight="1">
      <c r="A260" s="4"/>
      <c r="B260" s="4"/>
      <c r="C260" s="4"/>
      <c r="D260" s="4"/>
      <c r="E260" s="4"/>
      <c r="F260" s="4"/>
      <c r="G260" s="4"/>
      <c r="H260" s="4"/>
      <c r="I260" s="4"/>
      <c r="J260" s="4"/>
      <c r="K260" s="4"/>
      <c r="L260" s="4"/>
      <c r="M260" s="4"/>
      <c r="N260" s="4"/>
      <c r="O260" s="4"/>
      <c r="P260" s="4"/>
      <c r="Q260" s="4"/>
      <c r="R260" s="4"/>
      <c r="S260" s="4"/>
      <c r="T260" s="4"/>
      <c r="U260" s="4"/>
      <c r="V260" s="4"/>
      <c r="W260" s="4"/>
      <c r="X260" s="4"/>
      <c r="Y260" s="4"/>
      <c r="Z260" s="4"/>
      <c r="AA260" s="4"/>
    </row>
    <row r="261" spans="1:27" ht="15.75" customHeight="1">
      <c r="A261" s="4"/>
      <c r="B261" s="4"/>
      <c r="C261" s="4"/>
      <c r="D261" s="4"/>
      <c r="E261" s="4"/>
      <c r="F261" s="4"/>
      <c r="G261" s="4"/>
      <c r="H261" s="4"/>
      <c r="I261" s="4"/>
      <c r="J261" s="4"/>
      <c r="K261" s="4"/>
      <c r="L261" s="4"/>
      <c r="M261" s="4"/>
      <c r="N261" s="4"/>
      <c r="O261" s="4"/>
      <c r="P261" s="4"/>
      <c r="Q261" s="4"/>
      <c r="R261" s="4"/>
      <c r="S261" s="4"/>
      <c r="T261" s="4"/>
      <c r="U261" s="4"/>
      <c r="V261" s="4"/>
      <c r="W261" s="4"/>
      <c r="X261" s="4"/>
      <c r="Y261" s="4"/>
      <c r="Z261" s="4"/>
      <c r="AA261" s="4"/>
    </row>
    <row r="262" spans="1:27" ht="15.75" customHeight="1">
      <c r="A262" s="4"/>
      <c r="B262" s="4"/>
      <c r="C262" s="4"/>
      <c r="D262" s="4"/>
      <c r="E262" s="4"/>
      <c r="F262" s="4"/>
      <c r="G262" s="4"/>
      <c r="H262" s="4"/>
      <c r="I262" s="4"/>
      <c r="J262" s="4"/>
      <c r="K262" s="4"/>
      <c r="L262" s="4"/>
      <c r="M262" s="4"/>
      <c r="N262" s="4"/>
      <c r="O262" s="4"/>
      <c r="P262" s="4"/>
      <c r="Q262" s="4"/>
      <c r="R262" s="4"/>
      <c r="S262" s="4"/>
      <c r="T262" s="4"/>
      <c r="U262" s="4"/>
      <c r="V262" s="4"/>
      <c r="W262" s="4"/>
      <c r="X262" s="4"/>
      <c r="Y262" s="4"/>
      <c r="Z262" s="4"/>
      <c r="AA262" s="4"/>
    </row>
    <row r="263" spans="1:27" ht="15.75" customHeight="1">
      <c r="A263" s="4"/>
      <c r="B263" s="4"/>
      <c r="C263" s="4"/>
      <c r="D263" s="4"/>
      <c r="E263" s="4"/>
      <c r="F263" s="4"/>
      <c r="G263" s="4"/>
      <c r="H263" s="4"/>
      <c r="I263" s="4"/>
      <c r="J263" s="4"/>
      <c r="K263" s="4"/>
      <c r="L263" s="4"/>
      <c r="M263" s="4"/>
      <c r="N263" s="4"/>
      <c r="O263" s="4"/>
      <c r="P263" s="4"/>
      <c r="Q263" s="4"/>
      <c r="R263" s="4"/>
      <c r="S263" s="4"/>
      <c r="T263" s="4"/>
      <c r="U263" s="4"/>
      <c r="V263" s="4"/>
      <c r="W263" s="4"/>
      <c r="X263" s="4"/>
      <c r="Y263" s="4"/>
      <c r="Z263" s="4"/>
      <c r="AA263" s="4"/>
    </row>
    <row r="264" spans="1:27" ht="15.75" customHeight="1">
      <c r="A264" s="4"/>
      <c r="B264" s="4"/>
      <c r="C264" s="4"/>
      <c r="D264" s="4"/>
      <c r="E264" s="4"/>
      <c r="F264" s="4"/>
      <c r="G264" s="4"/>
      <c r="H264" s="4"/>
      <c r="I264" s="4"/>
      <c r="J264" s="4"/>
      <c r="K264" s="4"/>
      <c r="L264" s="4"/>
      <c r="M264" s="4"/>
      <c r="N264" s="4"/>
      <c r="O264" s="4"/>
      <c r="P264" s="4"/>
      <c r="Q264" s="4"/>
      <c r="R264" s="4"/>
      <c r="S264" s="4"/>
      <c r="T264" s="4"/>
      <c r="U264" s="4"/>
      <c r="V264" s="4"/>
      <c r="W264" s="4"/>
      <c r="X264" s="4"/>
      <c r="Y264" s="4"/>
      <c r="Z264" s="4"/>
      <c r="AA264" s="4"/>
    </row>
    <row r="265" spans="1:27" ht="15.75" customHeight="1">
      <c r="A265" s="4"/>
      <c r="B265" s="4"/>
      <c r="C265" s="4"/>
      <c r="D265" s="4"/>
      <c r="E265" s="4"/>
      <c r="F265" s="4"/>
      <c r="G265" s="4"/>
      <c r="H265" s="4"/>
      <c r="I265" s="4"/>
      <c r="J265" s="4"/>
      <c r="K265" s="4"/>
      <c r="L265" s="4"/>
      <c r="M265" s="4"/>
      <c r="N265" s="4"/>
      <c r="O265" s="4"/>
      <c r="P265" s="4"/>
      <c r="Q265" s="4"/>
      <c r="R265" s="4"/>
      <c r="S265" s="4"/>
      <c r="T265" s="4"/>
      <c r="U265" s="4"/>
      <c r="V265" s="4"/>
      <c r="W265" s="4"/>
      <c r="X265" s="4"/>
      <c r="Y265" s="4"/>
      <c r="Z265" s="4"/>
      <c r="AA265" s="4"/>
    </row>
    <row r="266" spans="1:27" ht="15.75" customHeight="1">
      <c r="A266" s="4"/>
      <c r="B266" s="4"/>
      <c r="C266" s="4"/>
      <c r="D266" s="4"/>
      <c r="E266" s="4"/>
      <c r="F266" s="4"/>
      <c r="G266" s="4"/>
      <c r="H266" s="4"/>
      <c r="I266" s="4"/>
      <c r="J266" s="4"/>
      <c r="K266" s="4"/>
      <c r="L266" s="4"/>
      <c r="M266" s="4"/>
      <c r="N266" s="4"/>
      <c r="O266" s="4"/>
      <c r="P266" s="4"/>
      <c r="Q266" s="4"/>
      <c r="R266" s="4"/>
      <c r="S266" s="4"/>
      <c r="T266" s="4"/>
      <c r="U266" s="4"/>
      <c r="V266" s="4"/>
      <c r="W266" s="4"/>
      <c r="X266" s="4"/>
      <c r="Y266" s="4"/>
      <c r="Z266" s="4"/>
      <c r="AA266" s="4"/>
    </row>
    <row r="267" spans="1:27" ht="15.75" customHeight="1">
      <c r="A267" s="4"/>
      <c r="B267" s="4"/>
      <c r="C267" s="4"/>
      <c r="D267" s="4"/>
      <c r="E267" s="4"/>
      <c r="F267" s="4"/>
      <c r="G267" s="4"/>
      <c r="H267" s="4"/>
      <c r="I267" s="4"/>
      <c r="J267" s="4"/>
      <c r="K267" s="4"/>
      <c r="L267" s="4"/>
      <c r="M267" s="4"/>
      <c r="N267" s="4"/>
      <c r="O267" s="4"/>
      <c r="P267" s="4"/>
      <c r="Q267" s="4"/>
      <c r="R267" s="4"/>
      <c r="S267" s="4"/>
      <c r="T267" s="4"/>
      <c r="U267" s="4"/>
      <c r="V267" s="4"/>
      <c r="W267" s="4"/>
      <c r="X267" s="4"/>
      <c r="Y267" s="4"/>
      <c r="Z267" s="4"/>
      <c r="AA267" s="4"/>
    </row>
    <row r="268" spans="1:27" ht="15.75" customHeight="1">
      <c r="A268" s="4"/>
      <c r="B268" s="4"/>
      <c r="C268" s="4"/>
      <c r="D268" s="4"/>
      <c r="E268" s="4"/>
      <c r="F268" s="4"/>
      <c r="G268" s="4"/>
      <c r="H268" s="4"/>
      <c r="I268" s="4"/>
      <c r="J268" s="4"/>
      <c r="K268" s="4"/>
      <c r="L268" s="4"/>
      <c r="M268" s="4"/>
      <c r="N268" s="4"/>
      <c r="O268" s="4"/>
      <c r="P268" s="4"/>
      <c r="Q268" s="4"/>
      <c r="R268" s="4"/>
      <c r="S268" s="4"/>
      <c r="T268" s="4"/>
      <c r="U268" s="4"/>
      <c r="V268" s="4"/>
      <c r="W268" s="4"/>
      <c r="X268" s="4"/>
      <c r="Y268" s="4"/>
      <c r="Z268" s="4"/>
      <c r="AA268" s="4"/>
    </row>
    <row r="269" spans="1:27" ht="15.75" customHeight="1">
      <c r="A269" s="4"/>
      <c r="B269" s="4"/>
      <c r="C269" s="4"/>
      <c r="D269" s="4"/>
      <c r="E269" s="4"/>
      <c r="F269" s="4"/>
      <c r="G269" s="4"/>
      <c r="H269" s="4"/>
      <c r="I269" s="4"/>
      <c r="J269" s="4"/>
      <c r="K269" s="4"/>
      <c r="L269" s="4"/>
      <c r="M269" s="4"/>
      <c r="N269" s="4"/>
      <c r="O269" s="4"/>
      <c r="P269" s="4"/>
      <c r="Q269" s="4"/>
      <c r="R269" s="4"/>
      <c r="S269" s="4"/>
      <c r="T269" s="4"/>
      <c r="U269" s="4"/>
      <c r="V269" s="4"/>
      <c r="W269" s="4"/>
      <c r="X269" s="4"/>
      <c r="Y269" s="4"/>
      <c r="Z269" s="4"/>
      <c r="AA269" s="4"/>
    </row>
    <row r="270" spans="1:27" ht="15.75" customHeight="1">
      <c r="A270" s="4"/>
      <c r="B270" s="4"/>
      <c r="C270" s="4"/>
      <c r="D270" s="4"/>
      <c r="E270" s="4"/>
      <c r="F270" s="4"/>
      <c r="G270" s="4"/>
      <c r="H270" s="4"/>
      <c r="I270" s="4"/>
      <c r="J270" s="4"/>
      <c r="K270" s="4"/>
      <c r="L270" s="4"/>
      <c r="M270" s="4"/>
      <c r="N270" s="4"/>
      <c r="O270" s="4"/>
      <c r="P270" s="4"/>
      <c r="Q270" s="4"/>
      <c r="R270" s="4"/>
      <c r="S270" s="4"/>
      <c r="T270" s="4"/>
      <c r="U270" s="4"/>
      <c r="V270" s="4"/>
      <c r="W270" s="4"/>
      <c r="X270" s="4"/>
      <c r="Y270" s="4"/>
      <c r="Z270" s="4"/>
      <c r="AA270" s="4"/>
    </row>
    <row r="271" spans="1:27" ht="15.75" customHeight="1">
      <c r="A271" s="4"/>
      <c r="B271" s="4"/>
      <c r="C271" s="4"/>
      <c r="D271" s="4"/>
      <c r="E271" s="4"/>
      <c r="F271" s="4"/>
      <c r="G271" s="4"/>
      <c r="H271" s="4"/>
      <c r="I271" s="4"/>
      <c r="J271" s="4"/>
      <c r="K271" s="4"/>
      <c r="L271" s="4"/>
      <c r="M271" s="4"/>
      <c r="N271" s="4"/>
      <c r="O271" s="4"/>
      <c r="P271" s="4"/>
      <c r="Q271" s="4"/>
      <c r="R271" s="4"/>
      <c r="S271" s="4"/>
      <c r="T271" s="4"/>
      <c r="U271" s="4"/>
      <c r="V271" s="4"/>
      <c r="W271" s="4"/>
      <c r="X271" s="4"/>
      <c r="Y271" s="4"/>
      <c r="Z271" s="4"/>
      <c r="AA271" s="4"/>
    </row>
    <row r="272" spans="1:27" ht="15.75" customHeight="1">
      <c r="A272" s="4"/>
      <c r="B272" s="4"/>
      <c r="C272" s="4"/>
      <c r="D272" s="4"/>
      <c r="E272" s="4"/>
      <c r="F272" s="4"/>
      <c r="G272" s="4"/>
      <c r="H272" s="4"/>
      <c r="I272" s="4"/>
      <c r="J272" s="4"/>
      <c r="K272" s="4"/>
      <c r="L272" s="4"/>
      <c r="M272" s="4"/>
      <c r="N272" s="4"/>
      <c r="O272" s="4"/>
      <c r="P272" s="4"/>
      <c r="Q272" s="4"/>
      <c r="R272" s="4"/>
      <c r="S272" s="4"/>
      <c r="T272" s="4"/>
      <c r="U272" s="4"/>
      <c r="V272" s="4"/>
      <c r="W272" s="4"/>
      <c r="X272" s="4"/>
      <c r="Y272" s="4"/>
      <c r="Z272" s="4"/>
      <c r="AA272" s="4"/>
    </row>
    <row r="273" spans="1:27" ht="15.75" customHeight="1">
      <c r="A273" s="4"/>
      <c r="B273" s="4"/>
      <c r="C273" s="4"/>
      <c r="D273" s="4"/>
      <c r="E273" s="4"/>
      <c r="F273" s="4"/>
      <c r="G273" s="4"/>
      <c r="H273" s="4"/>
      <c r="I273" s="4"/>
      <c r="J273" s="4"/>
      <c r="K273" s="4"/>
      <c r="L273" s="4"/>
      <c r="M273" s="4"/>
      <c r="N273" s="4"/>
      <c r="O273" s="4"/>
      <c r="P273" s="4"/>
      <c r="Q273" s="4"/>
      <c r="R273" s="4"/>
      <c r="S273" s="4"/>
      <c r="T273" s="4"/>
      <c r="U273" s="4"/>
      <c r="V273" s="4"/>
      <c r="W273" s="4"/>
      <c r="X273" s="4"/>
      <c r="Y273" s="4"/>
      <c r="Z273" s="4"/>
      <c r="AA273" s="4"/>
    </row>
    <row r="274" spans="1:27" ht="15.75" customHeight="1">
      <c r="A274" s="4"/>
      <c r="B274" s="4"/>
      <c r="C274" s="4"/>
      <c r="D274" s="4"/>
      <c r="E274" s="4"/>
      <c r="F274" s="4"/>
      <c r="G274" s="4"/>
      <c r="H274" s="4"/>
      <c r="I274" s="4"/>
      <c r="J274" s="4"/>
      <c r="K274" s="4"/>
      <c r="L274" s="4"/>
      <c r="M274" s="4"/>
      <c r="N274" s="4"/>
      <c r="O274" s="4"/>
      <c r="P274" s="4"/>
      <c r="Q274" s="4"/>
      <c r="R274" s="4"/>
      <c r="S274" s="4"/>
      <c r="T274" s="4"/>
      <c r="U274" s="4"/>
      <c r="V274" s="4"/>
      <c r="W274" s="4"/>
      <c r="X274" s="4"/>
      <c r="Y274" s="4"/>
      <c r="Z274" s="4"/>
      <c r="AA274" s="4"/>
    </row>
    <row r="275" spans="1:27" ht="15.75" customHeight="1">
      <c r="A275" s="4"/>
      <c r="B275" s="4"/>
      <c r="C275" s="4"/>
      <c r="D275" s="4"/>
      <c r="E275" s="4"/>
      <c r="F275" s="4"/>
      <c r="G275" s="4"/>
      <c r="H275" s="4"/>
      <c r="I275" s="4"/>
      <c r="J275" s="4"/>
      <c r="K275" s="4"/>
      <c r="L275" s="4"/>
      <c r="M275" s="4"/>
      <c r="N275" s="4"/>
      <c r="O275" s="4"/>
      <c r="P275" s="4"/>
      <c r="Q275" s="4"/>
      <c r="R275" s="4"/>
      <c r="S275" s="4"/>
      <c r="T275" s="4"/>
      <c r="U275" s="4"/>
      <c r="V275" s="4"/>
      <c r="W275" s="4"/>
      <c r="X275" s="4"/>
      <c r="Y275" s="4"/>
      <c r="Z275" s="4"/>
      <c r="AA275" s="4"/>
    </row>
    <row r="276" spans="1:27" ht="15.75" customHeight="1">
      <c r="A276" s="4"/>
      <c r="B276" s="4"/>
      <c r="C276" s="4"/>
      <c r="D276" s="4"/>
      <c r="E276" s="4"/>
      <c r="F276" s="4"/>
      <c r="G276" s="4"/>
      <c r="H276" s="4"/>
      <c r="I276" s="4"/>
      <c r="J276" s="4"/>
      <c r="K276" s="4"/>
      <c r="L276" s="4"/>
      <c r="M276" s="4"/>
      <c r="N276" s="4"/>
      <c r="O276" s="4"/>
      <c r="P276" s="4"/>
      <c r="Q276" s="4"/>
      <c r="R276" s="4"/>
      <c r="S276" s="4"/>
      <c r="T276" s="4"/>
      <c r="U276" s="4"/>
      <c r="V276" s="4"/>
      <c r="W276" s="4"/>
      <c r="X276" s="4"/>
      <c r="Y276" s="4"/>
      <c r="Z276" s="4"/>
      <c r="AA276" s="4"/>
    </row>
    <row r="277" spans="1:27" ht="15.75" customHeight="1">
      <c r="A277" s="4"/>
      <c r="B277" s="4"/>
      <c r="C277" s="4"/>
      <c r="D277" s="4"/>
      <c r="E277" s="4"/>
      <c r="F277" s="4"/>
      <c r="G277" s="4"/>
      <c r="H277" s="4"/>
      <c r="I277" s="4"/>
      <c r="J277" s="4"/>
      <c r="K277" s="4"/>
      <c r="L277" s="4"/>
      <c r="M277" s="4"/>
      <c r="N277" s="4"/>
      <c r="O277" s="4"/>
      <c r="P277" s="4"/>
      <c r="Q277" s="4"/>
      <c r="R277" s="4"/>
      <c r="S277" s="4"/>
      <c r="T277" s="4"/>
      <c r="U277" s="4"/>
      <c r="V277" s="4"/>
      <c r="W277" s="4"/>
      <c r="X277" s="4"/>
      <c r="Y277" s="4"/>
      <c r="Z277" s="4"/>
      <c r="AA277" s="4"/>
    </row>
    <row r="278" spans="1:27" ht="15.75" customHeight="1">
      <c r="A278" s="4"/>
      <c r="B278" s="4"/>
      <c r="C278" s="4"/>
      <c r="D278" s="4"/>
      <c r="E278" s="4"/>
      <c r="F278" s="4"/>
      <c r="G278" s="4"/>
      <c r="H278" s="4"/>
      <c r="I278" s="4"/>
      <c r="J278" s="4"/>
      <c r="K278" s="4"/>
      <c r="L278" s="4"/>
      <c r="M278" s="4"/>
      <c r="N278" s="4"/>
      <c r="O278" s="4"/>
      <c r="P278" s="4"/>
      <c r="Q278" s="4"/>
      <c r="R278" s="4"/>
      <c r="S278" s="4"/>
      <c r="T278" s="4"/>
      <c r="U278" s="4"/>
      <c r="V278" s="4"/>
      <c r="W278" s="4"/>
      <c r="X278" s="4"/>
      <c r="Y278" s="4"/>
      <c r="Z278" s="4"/>
      <c r="AA278" s="4"/>
    </row>
    <row r="279" spans="1:27" ht="15.75" customHeight="1">
      <c r="A279" s="4"/>
      <c r="B279" s="4"/>
      <c r="C279" s="4"/>
      <c r="D279" s="4"/>
      <c r="E279" s="4"/>
      <c r="F279" s="4"/>
      <c r="G279" s="4"/>
      <c r="H279" s="4"/>
      <c r="I279" s="4"/>
      <c r="J279" s="4"/>
      <c r="K279" s="4"/>
      <c r="L279" s="4"/>
      <c r="M279" s="4"/>
      <c r="N279" s="4"/>
      <c r="O279" s="4"/>
      <c r="P279" s="4"/>
      <c r="Q279" s="4"/>
      <c r="R279" s="4"/>
      <c r="S279" s="4"/>
      <c r="T279" s="4"/>
      <c r="U279" s="4"/>
      <c r="V279" s="4"/>
      <c r="W279" s="4"/>
      <c r="X279" s="4"/>
      <c r="Y279" s="4"/>
      <c r="Z279" s="4"/>
      <c r="AA279" s="4"/>
    </row>
    <row r="280" spans="1:27" ht="15.75" customHeight="1">
      <c r="A280" s="4"/>
      <c r="B280" s="4"/>
      <c r="C280" s="4"/>
      <c r="D280" s="4"/>
      <c r="E280" s="4"/>
      <c r="F280" s="4"/>
      <c r="G280" s="4"/>
      <c r="H280" s="4"/>
      <c r="I280" s="4"/>
      <c r="J280" s="4"/>
      <c r="K280" s="4"/>
      <c r="L280" s="4"/>
      <c r="M280" s="4"/>
      <c r="N280" s="4"/>
      <c r="O280" s="4"/>
      <c r="P280" s="4"/>
      <c r="Q280" s="4"/>
      <c r="R280" s="4"/>
      <c r="S280" s="4"/>
      <c r="T280" s="4"/>
      <c r="U280" s="4"/>
      <c r="V280" s="4"/>
      <c r="W280" s="4"/>
      <c r="X280" s="4"/>
      <c r="Y280" s="4"/>
      <c r="Z280" s="4"/>
      <c r="AA280" s="4"/>
    </row>
    <row r="281" spans="1:27" ht="15.75" customHeight="1">
      <c r="A281" s="4"/>
      <c r="B281" s="4"/>
      <c r="C281" s="4"/>
      <c r="D281" s="4"/>
      <c r="E281" s="4"/>
      <c r="F281" s="4"/>
      <c r="G281" s="4"/>
      <c r="H281" s="4"/>
      <c r="I281" s="4"/>
      <c r="J281" s="4"/>
      <c r="K281" s="4"/>
      <c r="L281" s="4"/>
      <c r="M281" s="4"/>
      <c r="N281" s="4"/>
      <c r="O281" s="4"/>
      <c r="P281" s="4"/>
      <c r="Q281" s="4"/>
      <c r="R281" s="4"/>
      <c r="S281" s="4"/>
      <c r="T281" s="4"/>
      <c r="U281" s="4"/>
      <c r="V281" s="4"/>
      <c r="W281" s="4"/>
      <c r="X281" s="4"/>
      <c r="Y281" s="4"/>
      <c r="Z281" s="4"/>
      <c r="AA281" s="4"/>
    </row>
    <row r="282" spans="1:27" ht="15.75" customHeight="1">
      <c r="A282" s="4"/>
      <c r="B282" s="4"/>
      <c r="C282" s="4"/>
      <c r="D282" s="4"/>
      <c r="E282" s="4"/>
      <c r="F282" s="4"/>
      <c r="G282" s="4"/>
      <c r="H282" s="4"/>
      <c r="I282" s="4"/>
      <c r="J282" s="4"/>
      <c r="K282" s="4"/>
      <c r="L282" s="4"/>
      <c r="M282" s="4"/>
      <c r="N282" s="4"/>
      <c r="O282" s="4"/>
      <c r="P282" s="4"/>
      <c r="Q282" s="4"/>
      <c r="R282" s="4"/>
      <c r="S282" s="4"/>
      <c r="T282" s="4"/>
      <c r="U282" s="4"/>
      <c r="V282" s="4"/>
      <c r="W282" s="4"/>
      <c r="X282" s="4"/>
      <c r="Y282" s="4"/>
      <c r="Z282" s="4"/>
      <c r="AA282" s="4"/>
    </row>
    <row r="283" spans="1:27" ht="15.75" customHeight="1">
      <c r="A283" s="4"/>
      <c r="B283" s="4"/>
      <c r="C283" s="4"/>
      <c r="D283" s="4"/>
      <c r="E283" s="4"/>
      <c r="F283" s="4"/>
      <c r="G283" s="4"/>
      <c r="H283" s="4"/>
      <c r="I283" s="4"/>
      <c r="J283" s="4"/>
      <c r="K283" s="4"/>
      <c r="L283" s="4"/>
      <c r="M283" s="4"/>
      <c r="N283" s="4"/>
      <c r="O283" s="4"/>
      <c r="P283" s="4"/>
      <c r="Q283" s="4"/>
      <c r="R283" s="4"/>
      <c r="S283" s="4"/>
      <c r="T283" s="4"/>
      <c r="U283" s="4"/>
      <c r="V283" s="4"/>
      <c r="W283" s="4"/>
      <c r="X283" s="4"/>
      <c r="Y283" s="4"/>
      <c r="Z283" s="4"/>
      <c r="AA283" s="4"/>
    </row>
    <row r="284" spans="1:27" ht="15.75" customHeight="1">
      <c r="A284" s="4"/>
      <c r="B284" s="4"/>
      <c r="C284" s="4"/>
      <c r="D284" s="4"/>
      <c r="E284" s="4"/>
      <c r="F284" s="4"/>
      <c r="G284" s="4"/>
      <c r="H284" s="4"/>
      <c r="I284" s="4"/>
      <c r="J284" s="4"/>
      <c r="K284" s="4"/>
      <c r="L284" s="4"/>
      <c r="M284" s="4"/>
      <c r="N284" s="4"/>
      <c r="O284" s="4"/>
      <c r="P284" s="4"/>
      <c r="Q284" s="4"/>
      <c r="R284" s="4"/>
      <c r="S284" s="4"/>
      <c r="T284" s="4"/>
      <c r="U284" s="4"/>
      <c r="V284" s="4"/>
      <c r="W284" s="4"/>
      <c r="X284" s="4"/>
      <c r="Y284" s="4"/>
      <c r="Z284" s="4"/>
      <c r="AA284" s="4"/>
    </row>
    <row r="285" spans="1:27" ht="15.75" customHeight="1">
      <c r="A285" s="4"/>
      <c r="B285" s="4"/>
      <c r="C285" s="4"/>
      <c r="D285" s="4"/>
      <c r="E285" s="4"/>
      <c r="F285" s="4"/>
      <c r="G285" s="4"/>
      <c r="H285" s="4"/>
      <c r="I285" s="4"/>
      <c r="J285" s="4"/>
      <c r="K285" s="4"/>
      <c r="L285" s="4"/>
      <c r="M285" s="4"/>
      <c r="N285" s="4"/>
      <c r="O285" s="4"/>
      <c r="P285" s="4"/>
      <c r="Q285" s="4"/>
      <c r="R285" s="4"/>
      <c r="S285" s="4"/>
      <c r="T285" s="4"/>
      <c r="U285" s="4"/>
      <c r="V285" s="4"/>
      <c r="W285" s="4"/>
      <c r="X285" s="4"/>
      <c r="Y285" s="4"/>
      <c r="Z285" s="4"/>
      <c r="AA285" s="4"/>
    </row>
    <row r="286" spans="1:27" ht="15.75" customHeight="1">
      <c r="A286" s="4"/>
      <c r="B286" s="4"/>
      <c r="C286" s="4"/>
      <c r="D286" s="4"/>
      <c r="E286" s="4"/>
      <c r="F286" s="4"/>
      <c r="G286" s="4"/>
      <c r="H286" s="4"/>
      <c r="I286" s="4"/>
      <c r="J286" s="4"/>
      <c r="K286" s="4"/>
      <c r="L286" s="4"/>
      <c r="M286" s="4"/>
      <c r="N286" s="4"/>
      <c r="O286" s="4"/>
      <c r="P286" s="4"/>
      <c r="Q286" s="4"/>
      <c r="R286" s="4"/>
      <c r="S286" s="4"/>
      <c r="T286" s="4"/>
      <c r="U286" s="4"/>
      <c r="V286" s="4"/>
      <c r="W286" s="4"/>
      <c r="X286" s="4"/>
      <c r="Y286" s="4"/>
      <c r="Z286" s="4"/>
      <c r="AA286" s="4"/>
    </row>
    <row r="287" spans="1:27" ht="15.75" customHeight="1">
      <c r="A287" s="4"/>
      <c r="B287" s="4"/>
      <c r="C287" s="4"/>
      <c r="D287" s="4"/>
      <c r="E287" s="4"/>
      <c r="F287" s="4"/>
      <c r="G287" s="4"/>
      <c r="H287" s="4"/>
      <c r="I287" s="4"/>
      <c r="J287" s="4"/>
      <c r="K287" s="4"/>
      <c r="L287" s="4"/>
      <c r="M287" s="4"/>
      <c r="N287" s="4"/>
      <c r="O287" s="4"/>
      <c r="P287" s="4"/>
      <c r="Q287" s="4"/>
      <c r="R287" s="4"/>
      <c r="S287" s="4"/>
      <c r="T287" s="4"/>
      <c r="U287" s="4"/>
      <c r="V287" s="4"/>
      <c r="W287" s="4"/>
      <c r="X287" s="4"/>
      <c r="Y287" s="4"/>
      <c r="Z287" s="4"/>
      <c r="AA287" s="4"/>
    </row>
    <row r="288" spans="1:27" ht="15.75" customHeight="1">
      <c r="A288" s="4"/>
      <c r="B288" s="4"/>
      <c r="C288" s="4"/>
      <c r="D288" s="4"/>
      <c r="E288" s="4"/>
      <c r="F288" s="4"/>
      <c r="G288" s="4"/>
      <c r="H288" s="4"/>
      <c r="I288" s="4"/>
      <c r="J288" s="4"/>
      <c r="K288" s="4"/>
      <c r="L288" s="4"/>
      <c r="M288" s="4"/>
      <c r="N288" s="4"/>
      <c r="O288" s="4"/>
      <c r="P288" s="4"/>
      <c r="Q288" s="4"/>
      <c r="R288" s="4"/>
      <c r="S288" s="4"/>
      <c r="T288" s="4"/>
      <c r="U288" s="4"/>
      <c r="V288" s="4"/>
      <c r="W288" s="4"/>
      <c r="X288" s="4"/>
      <c r="Y288" s="4"/>
      <c r="Z288" s="4"/>
      <c r="AA288" s="4"/>
    </row>
    <row r="289" spans="1:27" ht="15.75" customHeight="1">
      <c r="A289" s="4"/>
      <c r="B289" s="4"/>
      <c r="C289" s="4"/>
      <c r="D289" s="4"/>
      <c r="E289" s="4"/>
      <c r="F289" s="4"/>
      <c r="G289" s="4"/>
      <c r="H289" s="4"/>
      <c r="I289" s="4"/>
      <c r="J289" s="4"/>
      <c r="K289" s="4"/>
      <c r="L289" s="4"/>
      <c r="M289" s="4"/>
      <c r="N289" s="4"/>
      <c r="O289" s="4"/>
      <c r="P289" s="4"/>
      <c r="Q289" s="4"/>
      <c r="R289" s="4"/>
      <c r="S289" s="4"/>
      <c r="T289" s="4"/>
      <c r="U289" s="4"/>
      <c r="V289" s="4"/>
      <c r="W289" s="4"/>
      <c r="X289" s="4"/>
      <c r="Y289" s="4"/>
      <c r="Z289" s="4"/>
      <c r="AA289" s="4"/>
    </row>
    <row r="290" spans="1:27" ht="15.75" customHeight="1">
      <c r="A290" s="4"/>
      <c r="B290" s="4"/>
      <c r="C290" s="4"/>
      <c r="D290" s="4"/>
      <c r="E290" s="4"/>
      <c r="F290" s="4"/>
      <c r="G290" s="4"/>
      <c r="H290" s="4"/>
      <c r="I290" s="4"/>
      <c r="J290" s="4"/>
      <c r="K290" s="4"/>
      <c r="L290" s="4"/>
      <c r="M290" s="4"/>
      <c r="N290" s="4"/>
      <c r="O290" s="4"/>
      <c r="P290" s="4"/>
      <c r="Q290" s="4"/>
      <c r="R290" s="4"/>
      <c r="S290" s="4"/>
      <c r="T290" s="4"/>
      <c r="U290" s="4"/>
      <c r="V290" s="4"/>
      <c r="W290" s="4"/>
      <c r="X290" s="4"/>
      <c r="Y290" s="4"/>
      <c r="Z290" s="4"/>
      <c r="AA290" s="4"/>
    </row>
    <row r="291" spans="1:27" ht="15.75" customHeight="1">
      <c r="A291" s="4"/>
      <c r="B291" s="4"/>
      <c r="C291" s="4"/>
      <c r="D291" s="4"/>
      <c r="E291" s="4"/>
      <c r="F291" s="4"/>
      <c r="G291" s="4"/>
      <c r="H291" s="4"/>
      <c r="I291" s="4"/>
      <c r="J291" s="4"/>
      <c r="K291" s="4"/>
      <c r="L291" s="4"/>
      <c r="M291" s="4"/>
      <c r="N291" s="4"/>
      <c r="O291" s="4"/>
      <c r="P291" s="4"/>
      <c r="Q291" s="4"/>
      <c r="R291" s="4"/>
      <c r="S291" s="4"/>
      <c r="T291" s="4"/>
      <c r="U291" s="4"/>
      <c r="V291" s="4"/>
      <c r="W291" s="4"/>
      <c r="X291" s="4"/>
      <c r="Y291" s="4"/>
      <c r="Z291" s="4"/>
      <c r="AA291" s="4"/>
    </row>
    <row r="292" spans="1:27" ht="15.75" customHeight="1">
      <c r="A292" s="4"/>
      <c r="B292" s="4"/>
      <c r="C292" s="4"/>
      <c r="D292" s="4"/>
      <c r="E292" s="4"/>
      <c r="F292" s="4"/>
      <c r="G292" s="4"/>
      <c r="H292" s="4"/>
      <c r="I292" s="4"/>
      <c r="J292" s="4"/>
      <c r="K292" s="4"/>
      <c r="L292" s="4"/>
      <c r="M292" s="4"/>
      <c r="N292" s="4"/>
      <c r="O292" s="4"/>
      <c r="P292" s="4"/>
      <c r="Q292" s="4"/>
      <c r="R292" s="4"/>
      <c r="S292" s="4"/>
      <c r="T292" s="4"/>
      <c r="U292" s="4"/>
      <c r="V292" s="4"/>
      <c r="W292" s="4"/>
      <c r="X292" s="4"/>
      <c r="Y292" s="4"/>
      <c r="Z292" s="4"/>
      <c r="AA292" s="4"/>
    </row>
    <row r="293" spans="1:27" ht="15.75" customHeight="1">
      <c r="A293" s="4"/>
      <c r="B293" s="4"/>
      <c r="C293" s="4"/>
      <c r="D293" s="4"/>
      <c r="E293" s="4"/>
      <c r="F293" s="4"/>
      <c r="G293" s="4"/>
      <c r="H293" s="4"/>
      <c r="I293" s="4"/>
      <c r="J293" s="4"/>
      <c r="K293" s="4"/>
      <c r="L293" s="4"/>
      <c r="M293" s="4"/>
      <c r="N293" s="4"/>
      <c r="O293" s="4"/>
      <c r="P293" s="4"/>
      <c r="Q293" s="4"/>
      <c r="R293" s="4"/>
      <c r="S293" s="4"/>
      <c r="T293" s="4"/>
      <c r="U293" s="4"/>
      <c r="V293" s="4"/>
      <c r="W293" s="4"/>
      <c r="X293" s="4"/>
      <c r="Y293" s="4"/>
      <c r="Z293" s="4"/>
      <c r="AA293" s="4"/>
    </row>
    <row r="294" spans="1:27" ht="15.75" customHeight="1">
      <c r="A294" s="4"/>
      <c r="B294" s="4"/>
      <c r="C294" s="4"/>
      <c r="D294" s="4"/>
      <c r="E294" s="4"/>
      <c r="F294" s="4"/>
      <c r="G294" s="4"/>
      <c r="H294" s="4"/>
      <c r="I294" s="4"/>
      <c r="J294" s="4"/>
      <c r="K294" s="4"/>
      <c r="L294" s="4"/>
      <c r="M294" s="4"/>
      <c r="N294" s="4"/>
      <c r="O294" s="4"/>
      <c r="P294" s="4"/>
      <c r="Q294" s="4"/>
      <c r="R294" s="4"/>
      <c r="S294" s="4"/>
      <c r="T294" s="4"/>
      <c r="U294" s="4"/>
      <c r="V294" s="4"/>
      <c r="W294" s="4"/>
      <c r="X294" s="4"/>
      <c r="Y294" s="4"/>
      <c r="Z294" s="4"/>
      <c r="AA294" s="4"/>
    </row>
    <row r="295" spans="1:27" ht="15.75" customHeight="1">
      <c r="A295" s="4"/>
      <c r="B295" s="4"/>
      <c r="C295" s="4"/>
      <c r="D295" s="4"/>
      <c r="E295" s="4"/>
      <c r="F295" s="4"/>
      <c r="G295" s="4"/>
      <c r="H295" s="4"/>
      <c r="I295" s="4"/>
      <c r="J295" s="4"/>
      <c r="K295" s="4"/>
      <c r="L295" s="4"/>
      <c r="M295" s="4"/>
      <c r="N295" s="4"/>
      <c r="O295" s="4"/>
      <c r="P295" s="4"/>
      <c r="Q295" s="4"/>
      <c r="R295" s="4"/>
      <c r="S295" s="4"/>
      <c r="T295" s="4"/>
      <c r="U295" s="4"/>
      <c r="V295" s="4"/>
      <c r="W295" s="4"/>
      <c r="X295" s="4"/>
      <c r="Y295" s="4"/>
      <c r="Z295" s="4"/>
      <c r="AA295" s="4"/>
    </row>
    <row r="296" spans="1:27" ht="15.75" customHeight="1">
      <c r="A296" s="4"/>
      <c r="B296" s="4"/>
      <c r="C296" s="4"/>
      <c r="D296" s="4"/>
      <c r="E296" s="4"/>
      <c r="F296" s="4"/>
      <c r="G296" s="4"/>
      <c r="H296" s="4"/>
      <c r="I296" s="4"/>
      <c r="J296" s="4"/>
      <c r="K296" s="4"/>
      <c r="L296" s="4"/>
      <c r="M296" s="4"/>
      <c r="N296" s="4"/>
      <c r="O296" s="4"/>
      <c r="P296" s="4"/>
      <c r="Q296" s="4"/>
      <c r="R296" s="4"/>
      <c r="S296" s="4"/>
      <c r="T296" s="4"/>
      <c r="U296" s="4"/>
      <c r="V296" s="4"/>
      <c r="W296" s="4"/>
      <c r="X296" s="4"/>
      <c r="Y296" s="4"/>
      <c r="Z296" s="4"/>
      <c r="AA296" s="4"/>
    </row>
    <row r="297" spans="1:27" ht="15.75" customHeight="1"/>
    <row r="298" spans="1:27" ht="15.75" customHeight="1"/>
    <row r="299" spans="1:27" ht="15.75" customHeight="1"/>
    <row r="300" spans="1:27" ht="15.75" customHeight="1"/>
    <row r="301" spans="1:27" ht="15.75" customHeight="1"/>
    <row r="302" spans="1:27" ht="15.75" customHeight="1"/>
    <row r="303" spans="1:27" ht="15.75" customHeight="1"/>
    <row r="304" spans="1:27"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sheetData>
  <customSheetViews>
    <customSheetView guid="{5D590CFF-4C6B-4562-A2AF-CA3B847D5BD8}" topLeftCell="A88">
      <selection activeCell="C84" sqref="C84"/>
      <pageMargins left="0.7" right="0.7" top="0.75" bottom="0.75" header="0" footer="0"/>
      <pageSetup orientation="landscape" r:id="rId1"/>
    </customSheetView>
    <customSheetView guid="{698B578F-6757-4E06-A412-C144C45AD2F1}" topLeftCell="A88">
      <selection activeCell="C84" sqref="C84"/>
      <pageMargins left="0.7" right="0.7" top="0.75" bottom="0.75" header="0" footer="0"/>
      <pageSetup orientation="landscape" r:id="rId2"/>
    </customSheetView>
    <customSheetView guid="{D6265871-714F-468B-8902-859C1128B862}" scale="83" topLeftCell="A34">
      <selection activeCell="G11" sqref="G11"/>
      <pageMargins left="0.7" right="0.7" top="0.75" bottom="0.75" header="0" footer="0"/>
      <pageSetup orientation="landscape" r:id="rId3"/>
    </customSheetView>
  </customSheetViews>
  <mergeCells count="3">
    <mergeCell ref="B1:H1"/>
    <mergeCell ref="C47:C48"/>
    <mergeCell ref="A2:H2"/>
  </mergeCells>
  <dataValidations count="1">
    <dataValidation type="list" allowBlank="1" sqref="A5:B15 B16:B17 A18:B22 B23:B24 A25:B25 B26 A27:B40 B41:B44" xr:uid="{00000000-0002-0000-0200-000000000000}">
      <formula1>"Yes,No"</formula1>
    </dataValidation>
  </dataValidations>
  <pageMargins left="0.7" right="0.7" top="0.75" bottom="0.75" header="0" footer="0"/>
  <pageSetup orientation="landscape" r:id="rId4"/>
  <ignoredErrors>
    <ignoredError sqref="A10" 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B903"/>
  <sheetViews>
    <sheetView zoomScaleNormal="96" workbookViewId="0">
      <selection activeCell="A13" sqref="A13"/>
    </sheetView>
  </sheetViews>
  <sheetFormatPr defaultColWidth="14.44140625" defaultRowHeight="15" customHeight="1"/>
  <cols>
    <col min="1" max="1" width="82" customWidth="1"/>
    <col min="2" max="2" width="21.88671875" customWidth="1"/>
  </cols>
  <sheetData>
    <row r="1" spans="1:2" ht="46.5" customHeight="1">
      <c r="A1" s="98" t="s">
        <v>55</v>
      </c>
      <c r="B1" s="99"/>
    </row>
    <row r="2" spans="1:2" ht="96.75" customHeight="1">
      <c r="A2" s="114" t="s">
        <v>241</v>
      </c>
      <c r="B2" s="113"/>
    </row>
    <row r="3" spans="1:2" ht="82.5" customHeight="1">
      <c r="A3" s="112" t="s">
        <v>58</v>
      </c>
      <c r="B3" s="113"/>
    </row>
    <row r="4" spans="1:2" ht="23.25" customHeight="1">
      <c r="A4" s="23" t="s">
        <v>59</v>
      </c>
      <c r="B4" s="5"/>
    </row>
    <row r="5" spans="1:2" ht="23.25" customHeight="1">
      <c r="A5" s="23" t="s">
        <v>62</v>
      </c>
      <c r="B5" s="5"/>
    </row>
    <row r="6" spans="1:2" ht="23.25" customHeight="1">
      <c r="A6" s="93" t="s">
        <v>242</v>
      </c>
      <c r="B6" s="5"/>
    </row>
    <row r="7" spans="1:2" ht="23.25" customHeight="1">
      <c r="A7" s="93" t="s">
        <v>243</v>
      </c>
      <c r="B7" s="5"/>
    </row>
    <row r="8" spans="1:2" ht="23.25" customHeight="1">
      <c r="A8" s="23" t="s">
        <v>63</v>
      </c>
      <c r="B8" s="5"/>
    </row>
    <row r="9" spans="1:2" ht="23.25" customHeight="1">
      <c r="A9" s="93" t="s">
        <v>244</v>
      </c>
      <c r="B9" s="5"/>
    </row>
    <row r="10" spans="1:2" ht="23.25" customHeight="1">
      <c r="A10" s="23" t="s">
        <v>64</v>
      </c>
      <c r="B10" s="5"/>
    </row>
    <row r="11" spans="1:2" ht="23.25" customHeight="1">
      <c r="A11" s="23" t="s">
        <v>65</v>
      </c>
      <c r="B11" s="5"/>
    </row>
    <row r="12" spans="1:2" ht="23.25" customHeight="1">
      <c r="A12" s="23" t="s">
        <v>66</v>
      </c>
      <c r="B12" s="5"/>
    </row>
    <row r="13" spans="1:2" ht="23.25" customHeight="1">
      <c r="A13" s="93" t="s">
        <v>67</v>
      </c>
      <c r="B13" s="5"/>
    </row>
    <row r="14" spans="1:2" ht="23.25" customHeight="1">
      <c r="A14" s="93" t="s">
        <v>245</v>
      </c>
      <c r="B14" s="5"/>
    </row>
    <row r="15" spans="1:2" ht="14.4">
      <c r="A15" s="24"/>
      <c r="B15" s="25"/>
    </row>
    <row r="16" spans="1:2" ht="14.4">
      <c r="A16" s="24"/>
      <c r="B16" s="25"/>
    </row>
    <row r="17" spans="1:2" ht="14.4">
      <c r="A17" s="24"/>
      <c r="B17" s="25"/>
    </row>
    <row r="18" spans="1:2" ht="14.4">
      <c r="A18" s="24"/>
      <c r="B18" s="25"/>
    </row>
    <row r="19" spans="1:2" ht="14.4">
      <c r="A19" s="24"/>
      <c r="B19" s="25"/>
    </row>
    <row r="20" spans="1:2" ht="14.4">
      <c r="A20" s="24"/>
      <c r="B20" s="25"/>
    </row>
    <row r="21" spans="1:2" ht="14.4">
      <c r="A21" s="24"/>
      <c r="B21" s="25"/>
    </row>
    <row r="22" spans="1:2" ht="14.4">
      <c r="A22" s="24"/>
      <c r="B22" s="25"/>
    </row>
    <row r="23" spans="1:2" ht="14.4">
      <c r="A23" s="24"/>
      <c r="B23" s="25"/>
    </row>
    <row r="24" spans="1:2" ht="14.4">
      <c r="A24" s="24"/>
      <c r="B24" s="25"/>
    </row>
    <row r="25" spans="1:2" ht="14.4">
      <c r="A25" s="24"/>
      <c r="B25" s="25"/>
    </row>
    <row r="26" spans="1:2" ht="14.4">
      <c r="A26" s="24"/>
      <c r="B26" s="25"/>
    </row>
    <row r="27" spans="1:2" ht="14.4">
      <c r="A27" s="24"/>
      <c r="B27" s="25"/>
    </row>
    <row r="28" spans="1:2" ht="14.4">
      <c r="A28" s="24"/>
      <c r="B28" s="25"/>
    </row>
    <row r="29" spans="1:2" ht="14.4">
      <c r="A29" s="24"/>
      <c r="B29" s="25"/>
    </row>
    <row r="30" spans="1:2" ht="14.4">
      <c r="A30" s="24"/>
      <c r="B30" s="25"/>
    </row>
    <row r="31" spans="1:2" ht="14.4">
      <c r="A31" s="24"/>
      <c r="B31" s="25"/>
    </row>
    <row r="32" spans="1:2" ht="14.4">
      <c r="A32" s="24"/>
      <c r="B32" s="25"/>
    </row>
    <row r="33" spans="1:2" ht="14.4">
      <c r="A33" s="24"/>
      <c r="B33" s="25"/>
    </row>
    <row r="34" spans="1:2" ht="14.4">
      <c r="A34" s="24"/>
      <c r="B34" s="25"/>
    </row>
    <row r="35" spans="1:2" ht="14.4">
      <c r="A35" s="24"/>
      <c r="B35" s="25"/>
    </row>
    <row r="36" spans="1:2" ht="14.4">
      <c r="A36" s="24"/>
      <c r="B36" s="25"/>
    </row>
    <row r="37" spans="1:2" ht="14.4">
      <c r="A37" s="24"/>
      <c r="B37" s="25"/>
    </row>
    <row r="38" spans="1:2" ht="14.4">
      <c r="A38" s="24"/>
      <c r="B38" s="25"/>
    </row>
    <row r="39" spans="1:2" ht="14.4">
      <c r="A39" s="24"/>
      <c r="B39" s="25"/>
    </row>
    <row r="40" spans="1:2" ht="14.4">
      <c r="A40" s="24"/>
      <c r="B40" s="25"/>
    </row>
    <row r="41" spans="1:2" ht="14.4">
      <c r="A41" s="24"/>
      <c r="B41" s="25"/>
    </row>
    <row r="42" spans="1:2" ht="14.4">
      <c r="A42" s="24"/>
      <c r="B42" s="25"/>
    </row>
    <row r="43" spans="1:2" ht="14.4">
      <c r="A43" s="24"/>
      <c r="B43" s="25"/>
    </row>
    <row r="44" spans="1:2" ht="14.4">
      <c r="A44" s="24"/>
      <c r="B44" s="25"/>
    </row>
    <row r="45" spans="1:2" ht="14.4">
      <c r="A45" s="24"/>
      <c r="B45" s="25"/>
    </row>
    <row r="46" spans="1:2" ht="14.4">
      <c r="A46" s="24"/>
      <c r="B46" s="25"/>
    </row>
    <row r="47" spans="1:2" ht="14.4">
      <c r="A47" s="24"/>
      <c r="B47" s="25"/>
    </row>
    <row r="48" spans="1:2" ht="14.4">
      <c r="A48" s="24"/>
      <c r="B48" s="25"/>
    </row>
    <row r="49" spans="1:2" ht="14.4">
      <c r="A49" s="24"/>
      <c r="B49" s="25"/>
    </row>
    <row r="50" spans="1:2" ht="14.4">
      <c r="A50" s="24"/>
      <c r="B50" s="25"/>
    </row>
    <row r="51" spans="1:2" ht="14.4">
      <c r="A51" s="24"/>
      <c r="B51" s="25"/>
    </row>
    <row r="52" spans="1:2" ht="14.4">
      <c r="A52" s="24"/>
      <c r="B52" s="25"/>
    </row>
    <row r="53" spans="1:2" ht="14.4">
      <c r="A53" s="24"/>
      <c r="B53" s="25"/>
    </row>
    <row r="54" spans="1:2" ht="14.4">
      <c r="A54" s="24"/>
      <c r="B54" s="25"/>
    </row>
    <row r="55" spans="1:2" ht="14.4">
      <c r="A55" s="24"/>
      <c r="B55" s="25"/>
    </row>
    <row r="56" spans="1:2" ht="14.4">
      <c r="A56" s="24"/>
      <c r="B56" s="25"/>
    </row>
    <row r="57" spans="1:2" ht="14.4">
      <c r="A57" s="24"/>
      <c r="B57" s="25"/>
    </row>
    <row r="58" spans="1:2" ht="14.4">
      <c r="A58" s="24"/>
      <c r="B58" s="25"/>
    </row>
    <row r="59" spans="1:2" ht="14.4">
      <c r="A59" s="24"/>
      <c r="B59" s="25"/>
    </row>
    <row r="60" spans="1:2" ht="14.4">
      <c r="A60" s="24"/>
      <c r="B60" s="25"/>
    </row>
    <row r="61" spans="1:2" ht="14.4">
      <c r="A61" s="24"/>
      <c r="B61" s="25"/>
    </row>
    <row r="62" spans="1:2" ht="14.4">
      <c r="A62" s="24"/>
      <c r="B62" s="25"/>
    </row>
    <row r="63" spans="1:2" ht="14.4">
      <c r="A63" s="24"/>
      <c r="B63" s="25"/>
    </row>
    <row r="64" spans="1:2" ht="14.4">
      <c r="A64" s="24"/>
      <c r="B64" s="25"/>
    </row>
    <row r="65" spans="1:2" ht="14.4">
      <c r="A65" s="24"/>
      <c r="B65" s="25"/>
    </row>
    <row r="66" spans="1:2" ht="14.4">
      <c r="A66" s="24"/>
      <c r="B66" s="25"/>
    </row>
    <row r="67" spans="1:2" ht="14.4">
      <c r="A67" s="24"/>
      <c r="B67" s="25"/>
    </row>
    <row r="68" spans="1:2" ht="14.4">
      <c r="A68" s="24"/>
      <c r="B68" s="25"/>
    </row>
    <row r="69" spans="1:2" ht="14.4">
      <c r="A69" s="24"/>
      <c r="B69" s="25"/>
    </row>
    <row r="70" spans="1:2" ht="14.4">
      <c r="A70" s="24"/>
      <c r="B70" s="25"/>
    </row>
    <row r="71" spans="1:2" ht="14.4">
      <c r="A71" s="24"/>
      <c r="B71" s="25"/>
    </row>
    <row r="72" spans="1:2" ht="14.4">
      <c r="A72" s="24"/>
      <c r="B72" s="25"/>
    </row>
    <row r="73" spans="1:2" ht="14.4">
      <c r="A73" s="24"/>
      <c r="B73" s="25"/>
    </row>
    <row r="74" spans="1:2" ht="14.4">
      <c r="A74" s="24"/>
      <c r="B74" s="25"/>
    </row>
    <row r="75" spans="1:2" ht="14.4">
      <c r="A75" s="24"/>
      <c r="B75" s="25"/>
    </row>
    <row r="76" spans="1:2" ht="14.4">
      <c r="A76" s="24"/>
      <c r="B76" s="25"/>
    </row>
    <row r="77" spans="1:2" ht="14.4">
      <c r="A77" s="24"/>
      <c r="B77" s="25"/>
    </row>
    <row r="78" spans="1:2" ht="14.4">
      <c r="A78" s="24"/>
      <c r="B78" s="25"/>
    </row>
    <row r="79" spans="1:2" ht="14.4">
      <c r="A79" s="24"/>
      <c r="B79" s="25"/>
    </row>
    <row r="80" spans="1:2" ht="14.4">
      <c r="A80" s="24"/>
      <c r="B80" s="25"/>
    </row>
    <row r="81" spans="1:2" ht="14.4">
      <c r="A81" s="24"/>
      <c r="B81" s="25"/>
    </row>
    <row r="82" spans="1:2" ht="14.4">
      <c r="A82" s="24"/>
      <c r="B82" s="25"/>
    </row>
    <row r="83" spans="1:2" ht="14.4">
      <c r="A83" s="24"/>
      <c r="B83" s="25"/>
    </row>
    <row r="84" spans="1:2" ht="14.4">
      <c r="A84" s="24"/>
      <c r="B84" s="25"/>
    </row>
    <row r="85" spans="1:2" ht="14.4">
      <c r="A85" s="24"/>
      <c r="B85" s="25"/>
    </row>
    <row r="86" spans="1:2" ht="14.4">
      <c r="A86" s="24"/>
      <c r="B86" s="25"/>
    </row>
    <row r="87" spans="1:2" ht="14.4">
      <c r="A87" s="24"/>
      <c r="B87" s="25"/>
    </row>
    <row r="88" spans="1:2" ht="14.4">
      <c r="A88" s="24"/>
      <c r="B88" s="25"/>
    </row>
    <row r="89" spans="1:2" ht="14.4">
      <c r="A89" s="24"/>
      <c r="B89" s="25"/>
    </row>
    <row r="90" spans="1:2" ht="14.4">
      <c r="A90" s="24"/>
      <c r="B90" s="25"/>
    </row>
    <row r="91" spans="1:2" ht="14.4">
      <c r="A91" s="24"/>
      <c r="B91" s="25"/>
    </row>
    <row r="92" spans="1:2" ht="14.4">
      <c r="A92" s="24"/>
      <c r="B92" s="25"/>
    </row>
    <row r="93" spans="1:2" ht="14.4">
      <c r="A93" s="24"/>
      <c r="B93" s="25"/>
    </row>
    <row r="94" spans="1:2" ht="14.4">
      <c r="A94" s="24"/>
      <c r="B94" s="25"/>
    </row>
    <row r="95" spans="1:2" ht="14.4">
      <c r="A95" s="24"/>
      <c r="B95" s="25"/>
    </row>
    <row r="96" spans="1:2" ht="14.4">
      <c r="A96" s="24"/>
      <c r="B96" s="25"/>
    </row>
    <row r="97" spans="1:2" ht="14.4">
      <c r="A97" s="24"/>
      <c r="B97" s="25"/>
    </row>
    <row r="98" spans="1:2" ht="14.4">
      <c r="A98" s="24"/>
      <c r="B98" s="25"/>
    </row>
    <row r="99" spans="1:2" ht="14.4">
      <c r="A99" s="24"/>
      <c r="B99" s="25"/>
    </row>
    <row r="100" spans="1:2" ht="14.4">
      <c r="A100" s="24"/>
      <c r="B100" s="25"/>
    </row>
    <row r="101" spans="1:2" ht="14.4">
      <c r="A101" s="24"/>
      <c r="B101" s="25"/>
    </row>
    <row r="102" spans="1:2" ht="14.4">
      <c r="A102" s="24"/>
      <c r="B102" s="25"/>
    </row>
    <row r="103" spans="1:2" ht="14.4">
      <c r="A103" s="24"/>
      <c r="B103" s="25"/>
    </row>
    <row r="104" spans="1:2" ht="14.4">
      <c r="A104" s="24"/>
      <c r="B104" s="25"/>
    </row>
    <row r="105" spans="1:2" ht="14.4">
      <c r="A105" s="24"/>
      <c r="B105" s="25"/>
    </row>
    <row r="106" spans="1:2" ht="14.4">
      <c r="A106" s="24"/>
      <c r="B106" s="25"/>
    </row>
    <row r="107" spans="1:2" ht="14.4">
      <c r="A107" s="24"/>
      <c r="B107" s="25"/>
    </row>
    <row r="108" spans="1:2" ht="14.4">
      <c r="A108" s="24"/>
      <c r="B108" s="25"/>
    </row>
    <row r="109" spans="1:2" ht="14.4">
      <c r="A109" s="24"/>
      <c r="B109" s="25"/>
    </row>
    <row r="110" spans="1:2" ht="14.4">
      <c r="A110" s="24"/>
      <c r="B110" s="25"/>
    </row>
    <row r="111" spans="1:2" ht="14.4">
      <c r="A111" s="24"/>
      <c r="B111" s="25"/>
    </row>
    <row r="112" spans="1:2" ht="14.4">
      <c r="A112" s="24"/>
      <c r="B112" s="25"/>
    </row>
    <row r="113" spans="1:2" ht="14.4">
      <c r="A113" s="24"/>
      <c r="B113" s="25"/>
    </row>
    <row r="114" spans="1:2" ht="14.4">
      <c r="A114" s="24"/>
      <c r="B114" s="25"/>
    </row>
    <row r="115" spans="1:2" ht="14.4">
      <c r="A115" s="24"/>
      <c r="B115" s="25"/>
    </row>
    <row r="116" spans="1:2" ht="14.4">
      <c r="A116" s="24"/>
      <c r="B116" s="25"/>
    </row>
    <row r="117" spans="1:2" ht="14.4">
      <c r="A117" s="24"/>
      <c r="B117" s="25"/>
    </row>
    <row r="118" spans="1:2" ht="14.4">
      <c r="A118" s="24"/>
      <c r="B118" s="25"/>
    </row>
    <row r="119" spans="1:2" ht="14.4">
      <c r="A119" s="24"/>
      <c r="B119" s="25"/>
    </row>
    <row r="120" spans="1:2" ht="14.4">
      <c r="A120" s="24"/>
      <c r="B120" s="25"/>
    </row>
    <row r="121" spans="1:2" ht="14.4">
      <c r="A121" s="24"/>
      <c r="B121" s="25"/>
    </row>
    <row r="122" spans="1:2" ht="14.4">
      <c r="A122" s="24"/>
      <c r="B122" s="25"/>
    </row>
    <row r="123" spans="1:2" ht="14.4">
      <c r="A123" s="24"/>
      <c r="B123" s="25"/>
    </row>
    <row r="124" spans="1:2" ht="14.4">
      <c r="A124" s="24"/>
      <c r="B124" s="25"/>
    </row>
    <row r="125" spans="1:2" ht="14.4">
      <c r="A125" s="24"/>
      <c r="B125" s="25"/>
    </row>
    <row r="126" spans="1:2" ht="14.4">
      <c r="A126" s="24"/>
      <c r="B126" s="25"/>
    </row>
    <row r="127" spans="1:2" ht="14.4">
      <c r="A127" s="24"/>
      <c r="B127" s="25"/>
    </row>
    <row r="128" spans="1:2" ht="14.4">
      <c r="A128" s="24"/>
      <c r="B128" s="25"/>
    </row>
    <row r="129" spans="1:2" ht="14.4">
      <c r="A129" s="24"/>
      <c r="B129" s="25"/>
    </row>
    <row r="130" spans="1:2" ht="14.4">
      <c r="A130" s="24"/>
      <c r="B130" s="25"/>
    </row>
    <row r="131" spans="1:2" ht="14.4">
      <c r="A131" s="24"/>
      <c r="B131" s="25"/>
    </row>
    <row r="132" spans="1:2" ht="14.4">
      <c r="A132" s="24"/>
      <c r="B132" s="25"/>
    </row>
    <row r="133" spans="1:2" ht="14.4">
      <c r="A133" s="24"/>
      <c r="B133" s="25"/>
    </row>
    <row r="134" spans="1:2" ht="14.4">
      <c r="A134" s="24"/>
      <c r="B134" s="25"/>
    </row>
    <row r="135" spans="1:2" ht="14.4">
      <c r="A135" s="24"/>
      <c r="B135" s="25"/>
    </row>
    <row r="136" spans="1:2" ht="14.4">
      <c r="A136" s="24"/>
      <c r="B136" s="25"/>
    </row>
    <row r="137" spans="1:2" ht="14.4">
      <c r="A137" s="24"/>
      <c r="B137" s="25"/>
    </row>
    <row r="138" spans="1:2" ht="14.4">
      <c r="A138" s="24"/>
      <c r="B138" s="25"/>
    </row>
    <row r="139" spans="1:2" ht="14.4">
      <c r="A139" s="24"/>
      <c r="B139" s="25"/>
    </row>
    <row r="140" spans="1:2" ht="14.4">
      <c r="A140" s="24"/>
      <c r="B140" s="25"/>
    </row>
    <row r="141" spans="1:2" ht="14.4">
      <c r="A141" s="24"/>
      <c r="B141" s="25"/>
    </row>
    <row r="142" spans="1:2" ht="14.4">
      <c r="A142" s="24"/>
      <c r="B142" s="25"/>
    </row>
    <row r="143" spans="1:2" ht="14.4">
      <c r="A143" s="24"/>
      <c r="B143" s="25"/>
    </row>
    <row r="144" spans="1:2" ht="14.4">
      <c r="A144" s="24"/>
      <c r="B144" s="25"/>
    </row>
    <row r="145" spans="1:2" ht="14.4">
      <c r="A145" s="24"/>
      <c r="B145" s="25"/>
    </row>
    <row r="146" spans="1:2" ht="14.4">
      <c r="A146" s="24"/>
      <c r="B146" s="25"/>
    </row>
    <row r="147" spans="1:2" ht="14.4">
      <c r="A147" s="24"/>
      <c r="B147" s="25"/>
    </row>
    <row r="148" spans="1:2" ht="14.4">
      <c r="A148" s="24"/>
      <c r="B148" s="25"/>
    </row>
    <row r="149" spans="1:2" ht="14.4">
      <c r="A149" s="24"/>
      <c r="B149" s="25"/>
    </row>
    <row r="150" spans="1:2" ht="14.4">
      <c r="A150" s="24"/>
      <c r="B150" s="25"/>
    </row>
    <row r="151" spans="1:2" ht="14.4">
      <c r="A151" s="24"/>
      <c r="B151" s="25"/>
    </row>
    <row r="152" spans="1:2" ht="14.4">
      <c r="A152" s="24"/>
      <c r="B152" s="25"/>
    </row>
    <row r="153" spans="1:2" ht="14.4">
      <c r="A153" s="24"/>
      <c r="B153" s="25"/>
    </row>
    <row r="154" spans="1:2" ht="14.4">
      <c r="A154" s="24"/>
      <c r="B154" s="25"/>
    </row>
    <row r="155" spans="1:2" ht="14.4">
      <c r="A155" s="24"/>
      <c r="B155" s="25"/>
    </row>
    <row r="156" spans="1:2" ht="14.4">
      <c r="A156" s="24"/>
      <c r="B156" s="25"/>
    </row>
    <row r="157" spans="1:2" ht="14.4">
      <c r="A157" s="24"/>
      <c r="B157" s="25"/>
    </row>
    <row r="158" spans="1:2" ht="14.4">
      <c r="A158" s="24"/>
      <c r="B158" s="25"/>
    </row>
    <row r="159" spans="1:2" ht="14.4">
      <c r="A159" s="24"/>
      <c r="B159" s="25"/>
    </row>
    <row r="160" spans="1:2" ht="14.4">
      <c r="A160" s="24"/>
      <c r="B160" s="25"/>
    </row>
    <row r="161" spans="1:2" ht="14.4">
      <c r="A161" s="24"/>
      <c r="B161" s="25"/>
    </row>
    <row r="162" spans="1:2" ht="14.4">
      <c r="A162" s="24"/>
      <c r="B162" s="25"/>
    </row>
    <row r="163" spans="1:2" ht="14.4">
      <c r="A163" s="24"/>
      <c r="B163" s="25"/>
    </row>
    <row r="164" spans="1:2" ht="14.4">
      <c r="A164" s="24"/>
      <c r="B164" s="25"/>
    </row>
    <row r="165" spans="1:2" ht="14.4">
      <c r="A165" s="24"/>
      <c r="B165" s="25"/>
    </row>
    <row r="166" spans="1:2" ht="14.4">
      <c r="A166" s="24"/>
      <c r="B166" s="25"/>
    </row>
    <row r="167" spans="1:2" ht="14.4">
      <c r="A167" s="24"/>
      <c r="B167" s="25"/>
    </row>
    <row r="168" spans="1:2" ht="14.4">
      <c r="A168" s="24"/>
      <c r="B168" s="25"/>
    </row>
    <row r="169" spans="1:2" ht="14.4">
      <c r="A169" s="24"/>
      <c r="B169" s="25"/>
    </row>
    <row r="170" spans="1:2" ht="14.4">
      <c r="A170" s="24"/>
      <c r="B170" s="25"/>
    </row>
    <row r="171" spans="1:2" ht="14.4">
      <c r="A171" s="24"/>
      <c r="B171" s="25"/>
    </row>
    <row r="172" spans="1:2" ht="14.4">
      <c r="A172" s="24"/>
      <c r="B172" s="25"/>
    </row>
    <row r="173" spans="1:2" ht="14.4">
      <c r="A173" s="24"/>
      <c r="B173" s="25"/>
    </row>
    <row r="174" spans="1:2" ht="14.4">
      <c r="A174" s="24"/>
      <c r="B174" s="25"/>
    </row>
    <row r="175" spans="1:2" ht="14.4">
      <c r="A175" s="24"/>
      <c r="B175" s="25"/>
    </row>
    <row r="176" spans="1:2" ht="14.4">
      <c r="A176" s="24"/>
      <c r="B176" s="25"/>
    </row>
    <row r="177" spans="1:2" ht="14.4">
      <c r="A177" s="24"/>
      <c r="B177" s="25"/>
    </row>
    <row r="178" spans="1:2" ht="14.4">
      <c r="A178" s="24"/>
      <c r="B178" s="25"/>
    </row>
    <row r="179" spans="1:2" ht="14.4">
      <c r="A179" s="24"/>
      <c r="B179" s="25"/>
    </row>
    <row r="180" spans="1:2" ht="14.4">
      <c r="A180" s="24"/>
      <c r="B180" s="25"/>
    </row>
    <row r="181" spans="1:2" ht="14.4">
      <c r="A181" s="24"/>
      <c r="B181" s="25"/>
    </row>
    <row r="182" spans="1:2" ht="14.4">
      <c r="A182" s="24"/>
      <c r="B182" s="25"/>
    </row>
    <row r="183" spans="1:2" ht="14.4">
      <c r="A183" s="24"/>
      <c r="B183" s="25"/>
    </row>
    <row r="184" spans="1:2" ht="14.4">
      <c r="A184" s="24"/>
      <c r="B184" s="25"/>
    </row>
    <row r="185" spans="1:2" ht="14.4">
      <c r="A185" s="24"/>
      <c r="B185" s="25"/>
    </row>
    <row r="186" spans="1:2" ht="14.4">
      <c r="A186" s="24"/>
      <c r="B186" s="25"/>
    </row>
    <row r="187" spans="1:2" ht="14.4">
      <c r="A187" s="24"/>
      <c r="B187" s="25"/>
    </row>
    <row r="188" spans="1:2" ht="14.4">
      <c r="A188" s="24"/>
      <c r="B188" s="25"/>
    </row>
    <row r="189" spans="1:2" ht="14.4">
      <c r="A189" s="24"/>
      <c r="B189" s="25"/>
    </row>
    <row r="190" spans="1:2" ht="14.4">
      <c r="A190" s="24"/>
      <c r="B190" s="25"/>
    </row>
    <row r="191" spans="1:2" ht="14.4">
      <c r="A191" s="24"/>
      <c r="B191" s="25"/>
    </row>
    <row r="192" spans="1:2" ht="14.4">
      <c r="A192" s="24"/>
      <c r="B192" s="25"/>
    </row>
    <row r="193" spans="1:2" ht="14.4">
      <c r="A193" s="24"/>
      <c r="B193" s="25"/>
    </row>
    <row r="194" spans="1:2" ht="14.4">
      <c r="A194" s="24"/>
      <c r="B194" s="25"/>
    </row>
    <row r="195" spans="1:2" ht="14.4">
      <c r="A195" s="24"/>
      <c r="B195" s="25"/>
    </row>
    <row r="196" spans="1:2" ht="14.4">
      <c r="A196" s="24"/>
      <c r="B196" s="25"/>
    </row>
    <row r="197" spans="1:2" ht="14.4">
      <c r="A197" s="24"/>
      <c r="B197" s="25"/>
    </row>
    <row r="198" spans="1:2" ht="14.4">
      <c r="A198" s="24"/>
      <c r="B198" s="25"/>
    </row>
    <row r="199" spans="1:2" ht="14.4">
      <c r="A199" s="24"/>
      <c r="B199" s="25"/>
    </row>
    <row r="200" spans="1:2" ht="14.4">
      <c r="A200" s="24"/>
      <c r="B200" s="25"/>
    </row>
    <row r="201" spans="1:2" ht="14.4">
      <c r="A201" s="24"/>
      <c r="B201" s="25"/>
    </row>
    <row r="202" spans="1:2" ht="14.4">
      <c r="A202" s="24"/>
      <c r="B202" s="25"/>
    </row>
    <row r="203" spans="1:2" ht="14.4">
      <c r="A203" s="24"/>
      <c r="B203" s="25"/>
    </row>
    <row r="204" spans="1:2" ht="14.4">
      <c r="A204" s="24"/>
      <c r="B204" s="25"/>
    </row>
    <row r="205" spans="1:2" ht="14.4">
      <c r="A205" s="24"/>
      <c r="B205" s="25"/>
    </row>
    <row r="206" spans="1:2" ht="14.4">
      <c r="A206" s="24"/>
      <c r="B206" s="25"/>
    </row>
    <row r="207" spans="1:2" ht="14.4">
      <c r="A207" s="24"/>
      <c r="B207" s="25"/>
    </row>
    <row r="208" spans="1:2" ht="14.4">
      <c r="A208" s="24"/>
      <c r="B208" s="25"/>
    </row>
    <row r="209" spans="1:2" ht="14.4">
      <c r="A209" s="24"/>
      <c r="B209" s="25"/>
    </row>
    <row r="210" spans="1:2" ht="14.4">
      <c r="A210" s="24"/>
      <c r="B210" s="25"/>
    </row>
    <row r="211" spans="1:2" ht="14.4">
      <c r="A211" s="24"/>
      <c r="B211" s="25"/>
    </row>
    <row r="212" spans="1:2" ht="14.4">
      <c r="A212" s="24"/>
      <c r="B212" s="25"/>
    </row>
    <row r="213" spans="1:2" ht="14.4">
      <c r="A213" s="24"/>
      <c r="B213" s="25"/>
    </row>
    <row r="214" spans="1:2" ht="14.4">
      <c r="A214" s="24"/>
      <c r="B214" s="25"/>
    </row>
    <row r="215" spans="1:2" ht="14.4">
      <c r="A215" s="24"/>
      <c r="B215" s="25"/>
    </row>
    <row r="216" spans="1:2" ht="14.4">
      <c r="A216" s="24"/>
      <c r="B216" s="25"/>
    </row>
    <row r="217" spans="1:2" ht="14.4">
      <c r="A217" s="24"/>
      <c r="B217" s="25"/>
    </row>
    <row r="218" spans="1:2" ht="14.4">
      <c r="A218" s="24"/>
      <c r="B218" s="25"/>
    </row>
    <row r="219" spans="1:2" ht="14.4">
      <c r="A219" s="24"/>
      <c r="B219" s="25"/>
    </row>
    <row r="220" spans="1:2" ht="14.4">
      <c r="A220" s="24"/>
      <c r="B220" s="25"/>
    </row>
    <row r="221" spans="1:2" ht="14.4">
      <c r="A221" s="24"/>
      <c r="B221" s="25"/>
    </row>
    <row r="222" spans="1:2" ht="14.4">
      <c r="A222" s="24"/>
      <c r="B222" s="25"/>
    </row>
    <row r="223" spans="1:2" ht="14.4">
      <c r="A223" s="24"/>
      <c r="B223" s="25"/>
    </row>
    <row r="224" spans="1:2" ht="14.4">
      <c r="A224" s="24"/>
      <c r="B224" s="25"/>
    </row>
    <row r="225" spans="1:2" ht="14.4">
      <c r="A225" s="24"/>
      <c r="B225" s="25"/>
    </row>
    <row r="226" spans="1:2" ht="14.4">
      <c r="A226" s="24"/>
      <c r="B226" s="25"/>
    </row>
    <row r="227" spans="1:2" ht="14.4">
      <c r="A227" s="24"/>
      <c r="B227" s="25"/>
    </row>
    <row r="228" spans="1:2" ht="14.4">
      <c r="A228" s="24"/>
      <c r="B228" s="25"/>
    </row>
    <row r="229" spans="1:2" ht="14.4">
      <c r="A229" s="24"/>
      <c r="B229" s="25"/>
    </row>
    <row r="230" spans="1:2" ht="14.4">
      <c r="A230" s="24"/>
      <c r="B230" s="25"/>
    </row>
    <row r="231" spans="1:2" ht="14.4">
      <c r="A231" s="24"/>
      <c r="B231" s="25"/>
    </row>
    <row r="232" spans="1:2" ht="14.4">
      <c r="A232" s="24"/>
      <c r="B232" s="25"/>
    </row>
    <row r="233" spans="1:2" ht="14.4">
      <c r="A233" s="24"/>
      <c r="B233" s="25"/>
    </row>
    <row r="234" spans="1:2" ht="14.4">
      <c r="A234" s="24"/>
      <c r="B234" s="25"/>
    </row>
    <row r="235" spans="1:2" ht="14.4">
      <c r="A235" s="24"/>
      <c r="B235" s="25"/>
    </row>
    <row r="236" spans="1:2" ht="14.4">
      <c r="A236" s="24"/>
      <c r="B236" s="25"/>
    </row>
    <row r="237" spans="1:2" ht="14.4">
      <c r="A237" s="24"/>
      <c r="B237" s="25"/>
    </row>
    <row r="238" spans="1:2" ht="14.4">
      <c r="A238" s="24"/>
      <c r="B238" s="25"/>
    </row>
    <row r="239" spans="1:2" ht="14.4">
      <c r="A239" s="24"/>
      <c r="B239" s="25"/>
    </row>
    <row r="240" spans="1:2" ht="14.4">
      <c r="A240" s="24"/>
      <c r="B240" s="25"/>
    </row>
    <row r="241" spans="1:2" ht="14.4">
      <c r="A241" s="24"/>
      <c r="B241" s="25"/>
    </row>
    <row r="242" spans="1:2" ht="14.4">
      <c r="A242" s="24"/>
      <c r="B242" s="25"/>
    </row>
    <row r="243" spans="1:2" ht="14.4">
      <c r="A243" s="24"/>
      <c r="B243" s="25"/>
    </row>
    <row r="244" spans="1:2" ht="14.4">
      <c r="A244" s="24"/>
      <c r="B244" s="25"/>
    </row>
    <row r="245" spans="1:2" ht="14.4">
      <c r="A245" s="24"/>
      <c r="B245" s="25"/>
    </row>
    <row r="246" spans="1:2" ht="14.4">
      <c r="A246" s="24"/>
      <c r="B246" s="25"/>
    </row>
    <row r="247" spans="1:2" ht="14.4">
      <c r="A247" s="24"/>
      <c r="B247" s="25"/>
    </row>
    <row r="248" spans="1:2" ht="14.4">
      <c r="A248" s="24"/>
      <c r="B248" s="25"/>
    </row>
    <row r="249" spans="1:2" ht="14.4">
      <c r="A249" s="24"/>
      <c r="B249" s="25"/>
    </row>
    <row r="250" spans="1:2" ht="14.4">
      <c r="A250" s="24"/>
      <c r="B250" s="25"/>
    </row>
    <row r="251" spans="1:2" ht="14.4">
      <c r="A251" s="24"/>
      <c r="B251" s="25"/>
    </row>
    <row r="252" spans="1:2" ht="14.4">
      <c r="A252" s="24"/>
      <c r="B252" s="25"/>
    </row>
    <row r="253" spans="1:2" ht="14.4">
      <c r="A253" s="24"/>
      <c r="B253" s="25"/>
    </row>
    <row r="254" spans="1:2" ht="14.4">
      <c r="A254" s="24"/>
      <c r="B254" s="25"/>
    </row>
    <row r="255" spans="1:2" ht="14.4">
      <c r="A255" s="24"/>
      <c r="B255" s="25"/>
    </row>
    <row r="256" spans="1:2" ht="14.4">
      <c r="A256" s="24"/>
      <c r="B256" s="25"/>
    </row>
    <row r="257" spans="1:2" ht="14.4">
      <c r="A257" s="24"/>
      <c r="B257" s="25"/>
    </row>
    <row r="258" spans="1:2" ht="14.4">
      <c r="A258" s="24"/>
      <c r="B258" s="25"/>
    </row>
    <row r="259" spans="1:2" ht="14.4">
      <c r="A259" s="24"/>
      <c r="B259" s="25"/>
    </row>
    <row r="260" spans="1:2" ht="14.4">
      <c r="A260" s="24"/>
      <c r="B260" s="25"/>
    </row>
    <row r="261" spans="1:2" ht="14.4">
      <c r="A261" s="24"/>
      <c r="B261" s="25"/>
    </row>
    <row r="262" spans="1:2" ht="14.4">
      <c r="A262" s="24"/>
      <c r="B262" s="25"/>
    </row>
    <row r="263" spans="1:2" ht="14.4">
      <c r="A263" s="24"/>
      <c r="B263" s="25"/>
    </row>
    <row r="264" spans="1:2" ht="14.4">
      <c r="A264" s="24"/>
      <c r="B264" s="25"/>
    </row>
    <row r="265" spans="1:2" ht="14.4">
      <c r="A265" s="24"/>
      <c r="B265" s="25"/>
    </row>
    <row r="266" spans="1:2" ht="14.4">
      <c r="A266" s="24"/>
      <c r="B266" s="25"/>
    </row>
    <row r="267" spans="1:2" ht="14.4">
      <c r="A267" s="24"/>
      <c r="B267" s="25"/>
    </row>
    <row r="268" spans="1:2" ht="14.4">
      <c r="A268" s="24"/>
      <c r="B268" s="25"/>
    </row>
    <row r="269" spans="1:2" ht="14.4">
      <c r="A269" s="24"/>
      <c r="B269" s="25"/>
    </row>
    <row r="270" spans="1:2" ht="14.4">
      <c r="A270" s="24"/>
      <c r="B270" s="25"/>
    </row>
    <row r="271" spans="1:2" ht="14.4">
      <c r="A271" s="24"/>
      <c r="B271" s="25"/>
    </row>
    <row r="272" spans="1:2" ht="14.4">
      <c r="A272" s="24"/>
      <c r="B272" s="25"/>
    </row>
    <row r="273" spans="1:2" ht="14.4">
      <c r="A273" s="24"/>
      <c r="B273" s="25"/>
    </row>
    <row r="274" spans="1:2" ht="14.4">
      <c r="A274" s="24"/>
      <c r="B274" s="25"/>
    </row>
    <row r="275" spans="1:2" ht="14.4">
      <c r="A275" s="24"/>
      <c r="B275" s="25"/>
    </row>
    <row r="276" spans="1:2" ht="14.4">
      <c r="A276" s="24"/>
      <c r="B276" s="25"/>
    </row>
    <row r="277" spans="1:2" ht="14.4">
      <c r="A277" s="24"/>
      <c r="B277" s="25"/>
    </row>
    <row r="278" spans="1:2" ht="14.4">
      <c r="A278" s="24"/>
      <c r="B278" s="25"/>
    </row>
    <row r="279" spans="1:2" ht="14.4">
      <c r="A279" s="24"/>
      <c r="B279" s="25"/>
    </row>
    <row r="280" spans="1:2" ht="14.4">
      <c r="A280" s="24"/>
      <c r="B280" s="25"/>
    </row>
    <row r="281" spans="1:2" ht="14.4">
      <c r="A281" s="24"/>
      <c r="B281" s="25"/>
    </row>
    <row r="282" spans="1:2" ht="14.4">
      <c r="A282" s="24"/>
      <c r="B282" s="25"/>
    </row>
    <row r="283" spans="1:2" ht="14.4">
      <c r="A283" s="24"/>
      <c r="B283" s="25"/>
    </row>
    <row r="284" spans="1:2" ht="14.4">
      <c r="A284" s="24"/>
      <c r="B284" s="25"/>
    </row>
    <row r="285" spans="1:2" ht="14.4">
      <c r="A285" s="24"/>
      <c r="B285" s="25"/>
    </row>
    <row r="286" spans="1:2" ht="14.4">
      <c r="A286" s="24"/>
      <c r="B286" s="25"/>
    </row>
    <row r="287" spans="1:2" ht="14.4">
      <c r="A287" s="24"/>
      <c r="B287" s="25"/>
    </row>
    <row r="288" spans="1:2" ht="14.4">
      <c r="A288" s="24"/>
      <c r="B288" s="25"/>
    </row>
    <row r="289" spans="1:2" ht="14.4">
      <c r="A289" s="24"/>
      <c r="B289" s="25"/>
    </row>
    <row r="290" spans="1:2" ht="14.4">
      <c r="A290" s="24"/>
      <c r="B290" s="25"/>
    </row>
    <row r="291" spans="1:2" ht="14.4">
      <c r="A291" s="24"/>
      <c r="B291" s="25"/>
    </row>
    <row r="292" spans="1:2" ht="14.4">
      <c r="A292" s="24"/>
      <c r="B292" s="25"/>
    </row>
    <row r="293" spans="1:2" ht="14.4">
      <c r="A293" s="24"/>
      <c r="B293" s="25"/>
    </row>
    <row r="294" spans="1:2" ht="14.4">
      <c r="A294" s="24"/>
      <c r="B294" s="25"/>
    </row>
    <row r="295" spans="1:2" ht="14.4">
      <c r="A295" s="24"/>
      <c r="B295" s="25"/>
    </row>
    <row r="296" spans="1:2" ht="14.4">
      <c r="A296" s="24"/>
      <c r="B296" s="25"/>
    </row>
    <row r="297" spans="1:2" ht="14.4">
      <c r="A297" s="24"/>
      <c r="B297" s="25"/>
    </row>
    <row r="298" spans="1:2" ht="14.4">
      <c r="A298" s="24"/>
      <c r="B298" s="25"/>
    </row>
    <row r="299" spans="1:2" ht="14.4">
      <c r="A299" s="24"/>
      <c r="B299" s="25"/>
    </row>
    <row r="300" spans="1:2" ht="14.4">
      <c r="A300" s="24"/>
      <c r="B300" s="25"/>
    </row>
    <row r="301" spans="1:2" ht="14.4">
      <c r="A301" s="24"/>
      <c r="B301" s="25"/>
    </row>
    <row r="302" spans="1:2" ht="14.4">
      <c r="A302" s="24"/>
      <c r="B302" s="25"/>
    </row>
    <row r="303" spans="1:2" ht="14.4">
      <c r="A303" s="24"/>
      <c r="B303" s="25"/>
    </row>
    <row r="304" spans="1:2" ht="14.4">
      <c r="A304" s="24"/>
      <c r="B304" s="25"/>
    </row>
    <row r="305" spans="1:2" ht="14.4">
      <c r="A305" s="24"/>
      <c r="B305" s="25"/>
    </row>
    <row r="306" spans="1:2" ht="14.4">
      <c r="A306" s="24"/>
      <c r="B306" s="25"/>
    </row>
    <row r="307" spans="1:2" ht="14.4">
      <c r="A307" s="24"/>
      <c r="B307" s="25"/>
    </row>
    <row r="308" spans="1:2" ht="14.4">
      <c r="A308" s="24"/>
      <c r="B308" s="25"/>
    </row>
    <row r="309" spans="1:2" ht="14.4">
      <c r="A309" s="24"/>
      <c r="B309" s="25"/>
    </row>
    <row r="310" spans="1:2" ht="14.4">
      <c r="A310" s="24"/>
      <c r="B310" s="25"/>
    </row>
    <row r="311" spans="1:2" ht="14.4">
      <c r="A311" s="24"/>
      <c r="B311" s="25"/>
    </row>
    <row r="312" spans="1:2" ht="14.4">
      <c r="A312" s="24"/>
      <c r="B312" s="25"/>
    </row>
    <row r="313" spans="1:2" ht="14.4">
      <c r="A313" s="24"/>
      <c r="B313" s="25"/>
    </row>
    <row r="314" spans="1:2" ht="14.4">
      <c r="A314" s="24"/>
      <c r="B314" s="25"/>
    </row>
    <row r="315" spans="1:2" ht="14.4">
      <c r="A315" s="24"/>
      <c r="B315" s="25"/>
    </row>
    <row r="316" spans="1:2" ht="14.4">
      <c r="A316" s="24"/>
      <c r="B316" s="25"/>
    </row>
    <row r="317" spans="1:2" ht="14.4">
      <c r="A317" s="24"/>
      <c r="B317" s="25"/>
    </row>
    <row r="318" spans="1:2" ht="14.4">
      <c r="A318" s="24"/>
      <c r="B318" s="25"/>
    </row>
    <row r="319" spans="1:2" ht="14.4">
      <c r="A319" s="24"/>
      <c r="B319" s="25"/>
    </row>
    <row r="320" spans="1:2" ht="14.4">
      <c r="A320" s="24"/>
      <c r="B320" s="25"/>
    </row>
    <row r="321" spans="1:2" ht="14.4">
      <c r="A321" s="24"/>
      <c r="B321" s="25"/>
    </row>
    <row r="322" spans="1:2" ht="14.4">
      <c r="A322" s="24"/>
      <c r="B322" s="25"/>
    </row>
    <row r="323" spans="1:2" ht="14.4">
      <c r="A323" s="24"/>
      <c r="B323" s="25"/>
    </row>
    <row r="324" spans="1:2" ht="14.4">
      <c r="A324" s="24"/>
      <c r="B324" s="25"/>
    </row>
    <row r="325" spans="1:2" ht="14.4">
      <c r="A325" s="24"/>
      <c r="B325" s="25"/>
    </row>
    <row r="326" spans="1:2" ht="14.4">
      <c r="A326" s="24"/>
      <c r="B326" s="25"/>
    </row>
    <row r="327" spans="1:2" ht="14.4">
      <c r="A327" s="24"/>
      <c r="B327" s="25"/>
    </row>
    <row r="328" spans="1:2" ht="14.4">
      <c r="A328" s="24"/>
      <c r="B328" s="25"/>
    </row>
    <row r="329" spans="1:2" ht="14.4">
      <c r="A329" s="24"/>
      <c r="B329" s="25"/>
    </row>
    <row r="330" spans="1:2" ht="14.4">
      <c r="A330" s="24"/>
      <c r="B330" s="25"/>
    </row>
    <row r="331" spans="1:2" ht="14.4">
      <c r="A331" s="24"/>
      <c r="B331" s="25"/>
    </row>
    <row r="332" spans="1:2" ht="14.4">
      <c r="A332" s="24"/>
      <c r="B332" s="25"/>
    </row>
    <row r="333" spans="1:2" ht="14.4">
      <c r="A333" s="24"/>
      <c r="B333" s="25"/>
    </row>
    <row r="334" spans="1:2" ht="14.4">
      <c r="A334" s="24"/>
      <c r="B334" s="25"/>
    </row>
    <row r="335" spans="1:2" ht="14.4">
      <c r="A335" s="24"/>
      <c r="B335" s="25"/>
    </row>
    <row r="336" spans="1:2" ht="14.4">
      <c r="A336" s="24"/>
      <c r="B336" s="25"/>
    </row>
    <row r="337" spans="1:2" ht="14.4">
      <c r="A337" s="24"/>
      <c r="B337" s="25"/>
    </row>
    <row r="338" spans="1:2" ht="14.4">
      <c r="A338" s="24"/>
      <c r="B338" s="25"/>
    </row>
    <row r="339" spans="1:2" ht="14.4">
      <c r="A339" s="24"/>
      <c r="B339" s="25"/>
    </row>
    <row r="340" spans="1:2" ht="14.4">
      <c r="A340" s="24"/>
      <c r="B340" s="25"/>
    </row>
    <row r="341" spans="1:2" ht="14.4">
      <c r="A341" s="24"/>
      <c r="B341" s="25"/>
    </row>
    <row r="342" spans="1:2" ht="14.4">
      <c r="A342" s="24"/>
      <c r="B342" s="25"/>
    </row>
    <row r="343" spans="1:2" ht="14.4">
      <c r="A343" s="24"/>
      <c r="B343" s="25"/>
    </row>
    <row r="344" spans="1:2" ht="14.4">
      <c r="A344" s="24"/>
      <c r="B344" s="25"/>
    </row>
    <row r="345" spans="1:2" ht="14.4">
      <c r="A345" s="24"/>
      <c r="B345" s="25"/>
    </row>
    <row r="346" spans="1:2" ht="14.4">
      <c r="A346" s="24"/>
      <c r="B346" s="25"/>
    </row>
    <row r="347" spans="1:2" ht="14.4">
      <c r="A347" s="24"/>
      <c r="B347" s="25"/>
    </row>
    <row r="348" spans="1:2" ht="14.4">
      <c r="A348" s="24"/>
      <c r="B348" s="25"/>
    </row>
    <row r="349" spans="1:2" ht="14.4">
      <c r="A349" s="24"/>
      <c r="B349" s="25"/>
    </row>
    <row r="350" spans="1:2" ht="14.4">
      <c r="A350" s="24"/>
      <c r="B350" s="25"/>
    </row>
    <row r="351" spans="1:2" ht="14.4">
      <c r="A351" s="24"/>
      <c r="B351" s="25"/>
    </row>
    <row r="352" spans="1:2" ht="14.4">
      <c r="A352" s="24"/>
      <c r="B352" s="25"/>
    </row>
    <row r="353" spans="1:2" ht="14.4">
      <c r="A353" s="24"/>
      <c r="B353" s="25"/>
    </row>
    <row r="354" spans="1:2" ht="14.4">
      <c r="A354" s="24"/>
      <c r="B354" s="25"/>
    </row>
    <row r="355" spans="1:2" ht="14.4">
      <c r="A355" s="24"/>
      <c r="B355" s="25"/>
    </row>
    <row r="356" spans="1:2" ht="14.4">
      <c r="A356" s="24"/>
      <c r="B356" s="25"/>
    </row>
    <row r="357" spans="1:2" ht="14.4">
      <c r="A357" s="24"/>
      <c r="B357" s="25"/>
    </row>
    <row r="358" spans="1:2" ht="14.4">
      <c r="A358" s="24"/>
      <c r="B358" s="25"/>
    </row>
    <row r="359" spans="1:2" ht="14.4">
      <c r="A359" s="24"/>
      <c r="B359" s="25"/>
    </row>
    <row r="360" spans="1:2" ht="14.4">
      <c r="A360" s="24"/>
      <c r="B360" s="25"/>
    </row>
    <row r="361" spans="1:2" ht="14.4">
      <c r="A361" s="24"/>
      <c r="B361" s="25"/>
    </row>
    <row r="362" spans="1:2" ht="14.4">
      <c r="A362" s="24"/>
      <c r="B362" s="25"/>
    </row>
    <row r="363" spans="1:2" ht="14.4">
      <c r="A363" s="24"/>
      <c r="B363" s="25"/>
    </row>
    <row r="364" spans="1:2" ht="14.4">
      <c r="A364" s="24"/>
      <c r="B364" s="25"/>
    </row>
    <row r="365" spans="1:2" ht="14.4">
      <c r="A365" s="24"/>
      <c r="B365" s="25"/>
    </row>
    <row r="366" spans="1:2" ht="14.4">
      <c r="A366" s="24"/>
      <c r="B366" s="25"/>
    </row>
    <row r="367" spans="1:2" ht="14.4">
      <c r="A367" s="24"/>
      <c r="B367" s="25"/>
    </row>
    <row r="368" spans="1:2" ht="14.4">
      <c r="A368" s="24"/>
      <c r="B368" s="25"/>
    </row>
    <row r="369" spans="1:2" ht="14.4">
      <c r="A369" s="24"/>
      <c r="B369" s="25"/>
    </row>
    <row r="370" spans="1:2" ht="14.4">
      <c r="A370" s="24"/>
      <c r="B370" s="25"/>
    </row>
    <row r="371" spans="1:2" ht="14.4">
      <c r="A371" s="24"/>
      <c r="B371" s="25"/>
    </row>
    <row r="372" spans="1:2" ht="14.4">
      <c r="A372" s="24"/>
      <c r="B372" s="25"/>
    </row>
    <row r="373" spans="1:2" ht="14.4">
      <c r="A373" s="24"/>
      <c r="B373" s="25"/>
    </row>
    <row r="374" spans="1:2" ht="14.4">
      <c r="A374" s="24"/>
      <c r="B374" s="25"/>
    </row>
    <row r="375" spans="1:2" ht="14.4">
      <c r="A375" s="24"/>
      <c r="B375" s="25"/>
    </row>
    <row r="376" spans="1:2" ht="14.4">
      <c r="A376" s="24"/>
      <c r="B376" s="25"/>
    </row>
    <row r="377" spans="1:2" ht="14.4">
      <c r="A377" s="24"/>
      <c r="B377" s="25"/>
    </row>
    <row r="378" spans="1:2" ht="14.4">
      <c r="A378" s="24"/>
      <c r="B378" s="25"/>
    </row>
    <row r="379" spans="1:2" ht="14.4">
      <c r="A379" s="24"/>
      <c r="B379" s="25"/>
    </row>
    <row r="380" spans="1:2" ht="14.4">
      <c r="A380" s="24"/>
      <c r="B380" s="25"/>
    </row>
    <row r="381" spans="1:2" ht="14.4">
      <c r="A381" s="24"/>
      <c r="B381" s="25"/>
    </row>
    <row r="382" spans="1:2" ht="14.4">
      <c r="A382" s="24"/>
      <c r="B382" s="25"/>
    </row>
    <row r="383" spans="1:2" ht="14.4">
      <c r="A383" s="24"/>
      <c r="B383" s="25"/>
    </row>
    <row r="384" spans="1:2" ht="14.4">
      <c r="A384" s="24"/>
      <c r="B384" s="25"/>
    </row>
    <row r="385" spans="1:2" ht="14.4">
      <c r="A385" s="24"/>
      <c r="B385" s="25"/>
    </row>
    <row r="386" spans="1:2" ht="14.4">
      <c r="A386" s="24"/>
      <c r="B386" s="25"/>
    </row>
    <row r="387" spans="1:2" ht="14.4">
      <c r="A387" s="24"/>
      <c r="B387" s="25"/>
    </row>
    <row r="388" spans="1:2" ht="14.4">
      <c r="A388" s="24"/>
      <c r="B388" s="25"/>
    </row>
    <row r="389" spans="1:2" ht="14.4">
      <c r="A389" s="24"/>
      <c r="B389" s="25"/>
    </row>
    <row r="390" spans="1:2" ht="14.4">
      <c r="A390" s="24"/>
      <c r="B390" s="25"/>
    </row>
    <row r="391" spans="1:2" ht="14.4">
      <c r="A391" s="24"/>
      <c r="B391" s="25"/>
    </row>
    <row r="392" spans="1:2" ht="14.4">
      <c r="A392" s="24"/>
      <c r="B392" s="25"/>
    </row>
    <row r="393" spans="1:2" ht="14.4">
      <c r="A393" s="24"/>
      <c r="B393" s="25"/>
    </row>
    <row r="394" spans="1:2" ht="14.4">
      <c r="A394" s="24"/>
      <c r="B394" s="25"/>
    </row>
    <row r="395" spans="1:2" ht="14.4">
      <c r="A395" s="24"/>
      <c r="B395" s="25"/>
    </row>
    <row r="396" spans="1:2" ht="14.4">
      <c r="A396" s="24"/>
      <c r="B396" s="25"/>
    </row>
    <row r="397" spans="1:2" ht="14.4">
      <c r="A397" s="24"/>
      <c r="B397" s="25"/>
    </row>
    <row r="398" spans="1:2" ht="14.4">
      <c r="A398" s="24"/>
      <c r="B398" s="25"/>
    </row>
    <row r="399" spans="1:2" ht="14.4">
      <c r="A399" s="24"/>
      <c r="B399" s="25"/>
    </row>
    <row r="400" spans="1:2" ht="14.4">
      <c r="A400" s="24"/>
      <c r="B400" s="25"/>
    </row>
    <row r="401" spans="1:2" ht="14.4">
      <c r="A401" s="24"/>
      <c r="B401" s="25"/>
    </row>
    <row r="402" spans="1:2" ht="14.4">
      <c r="A402" s="24"/>
      <c r="B402" s="25"/>
    </row>
    <row r="403" spans="1:2" ht="14.4">
      <c r="A403" s="24"/>
      <c r="B403" s="25"/>
    </row>
    <row r="404" spans="1:2" ht="14.4">
      <c r="A404" s="24"/>
      <c r="B404" s="25"/>
    </row>
    <row r="405" spans="1:2" ht="14.4">
      <c r="A405" s="24"/>
      <c r="B405" s="25"/>
    </row>
    <row r="406" spans="1:2" ht="14.4">
      <c r="A406" s="24"/>
      <c r="B406" s="25"/>
    </row>
    <row r="407" spans="1:2" ht="14.4">
      <c r="A407" s="24"/>
      <c r="B407" s="25"/>
    </row>
    <row r="408" spans="1:2" ht="14.4">
      <c r="A408" s="24"/>
      <c r="B408" s="25"/>
    </row>
    <row r="409" spans="1:2" ht="14.4">
      <c r="A409" s="24"/>
      <c r="B409" s="25"/>
    </row>
    <row r="410" spans="1:2" ht="14.4">
      <c r="A410" s="24"/>
      <c r="B410" s="25"/>
    </row>
    <row r="411" spans="1:2" ht="14.4">
      <c r="A411" s="24"/>
      <c r="B411" s="25"/>
    </row>
    <row r="412" spans="1:2" ht="14.4">
      <c r="A412" s="24"/>
      <c r="B412" s="25"/>
    </row>
    <row r="413" spans="1:2" ht="14.4">
      <c r="A413" s="24"/>
      <c r="B413" s="25"/>
    </row>
    <row r="414" spans="1:2" ht="14.4">
      <c r="A414" s="24"/>
      <c r="B414" s="25"/>
    </row>
    <row r="415" spans="1:2" ht="14.4">
      <c r="A415" s="24"/>
      <c r="B415" s="25"/>
    </row>
    <row r="416" spans="1:2" ht="14.4">
      <c r="A416" s="24"/>
      <c r="B416" s="25"/>
    </row>
    <row r="417" spans="1:2" ht="14.4">
      <c r="A417" s="24"/>
      <c r="B417" s="25"/>
    </row>
    <row r="418" spans="1:2" ht="14.4">
      <c r="A418" s="24"/>
      <c r="B418" s="25"/>
    </row>
    <row r="419" spans="1:2" ht="14.4">
      <c r="A419" s="24"/>
      <c r="B419" s="25"/>
    </row>
    <row r="420" spans="1:2" ht="14.4">
      <c r="A420" s="24"/>
      <c r="B420" s="25"/>
    </row>
    <row r="421" spans="1:2" ht="14.4">
      <c r="A421" s="24"/>
      <c r="B421" s="25"/>
    </row>
    <row r="422" spans="1:2" ht="14.4">
      <c r="A422" s="24"/>
      <c r="B422" s="25"/>
    </row>
    <row r="423" spans="1:2" ht="14.4">
      <c r="A423" s="24"/>
      <c r="B423" s="25"/>
    </row>
    <row r="424" spans="1:2" ht="14.4">
      <c r="A424" s="24"/>
      <c r="B424" s="25"/>
    </row>
    <row r="425" spans="1:2" ht="14.4">
      <c r="A425" s="24"/>
      <c r="B425" s="25"/>
    </row>
    <row r="426" spans="1:2" ht="14.4">
      <c r="A426" s="24"/>
      <c r="B426" s="25"/>
    </row>
    <row r="427" spans="1:2" ht="14.4">
      <c r="A427" s="24"/>
      <c r="B427" s="25"/>
    </row>
    <row r="428" spans="1:2" ht="14.4">
      <c r="A428" s="24"/>
      <c r="B428" s="25"/>
    </row>
    <row r="429" spans="1:2" ht="14.4">
      <c r="A429" s="24"/>
      <c r="B429" s="25"/>
    </row>
    <row r="430" spans="1:2" ht="14.4">
      <c r="A430" s="24"/>
      <c r="B430" s="25"/>
    </row>
    <row r="431" spans="1:2" ht="14.4">
      <c r="A431" s="24"/>
      <c r="B431" s="25"/>
    </row>
    <row r="432" spans="1:2" ht="14.4">
      <c r="A432" s="24"/>
      <c r="B432" s="25"/>
    </row>
    <row r="433" spans="1:2" ht="14.4">
      <c r="A433" s="24"/>
      <c r="B433" s="25"/>
    </row>
    <row r="434" spans="1:2" ht="14.4">
      <c r="A434" s="24"/>
      <c r="B434" s="25"/>
    </row>
    <row r="435" spans="1:2" ht="14.4">
      <c r="A435" s="24"/>
      <c r="B435" s="25"/>
    </row>
    <row r="436" spans="1:2" ht="14.4">
      <c r="A436" s="24"/>
      <c r="B436" s="25"/>
    </row>
    <row r="437" spans="1:2" ht="14.4">
      <c r="A437" s="24"/>
      <c r="B437" s="25"/>
    </row>
    <row r="438" spans="1:2" ht="14.4">
      <c r="A438" s="24"/>
      <c r="B438" s="25"/>
    </row>
    <row r="439" spans="1:2" ht="14.4">
      <c r="A439" s="24"/>
      <c r="B439" s="25"/>
    </row>
    <row r="440" spans="1:2" ht="14.4">
      <c r="A440" s="24"/>
      <c r="B440" s="25"/>
    </row>
    <row r="441" spans="1:2" ht="14.4">
      <c r="A441" s="24"/>
      <c r="B441" s="25"/>
    </row>
    <row r="442" spans="1:2" ht="14.4">
      <c r="A442" s="24"/>
      <c r="B442" s="25"/>
    </row>
    <row r="443" spans="1:2" ht="14.4">
      <c r="A443" s="24"/>
      <c r="B443" s="25"/>
    </row>
    <row r="444" spans="1:2" ht="14.4">
      <c r="A444" s="24"/>
      <c r="B444" s="25"/>
    </row>
    <row r="445" spans="1:2" ht="14.4">
      <c r="A445" s="24"/>
      <c r="B445" s="25"/>
    </row>
    <row r="446" spans="1:2" ht="14.4">
      <c r="A446" s="24"/>
      <c r="B446" s="25"/>
    </row>
    <row r="447" spans="1:2" ht="14.4">
      <c r="A447" s="24"/>
      <c r="B447" s="25"/>
    </row>
    <row r="448" spans="1:2" ht="14.4">
      <c r="A448" s="24"/>
      <c r="B448" s="25"/>
    </row>
    <row r="449" spans="1:2" ht="14.4">
      <c r="A449" s="24"/>
      <c r="B449" s="25"/>
    </row>
    <row r="450" spans="1:2" ht="14.4">
      <c r="A450" s="24"/>
      <c r="B450" s="25"/>
    </row>
    <row r="451" spans="1:2" ht="14.4">
      <c r="A451" s="24"/>
      <c r="B451" s="25"/>
    </row>
    <row r="452" spans="1:2" ht="14.4">
      <c r="A452" s="24"/>
      <c r="B452" s="25"/>
    </row>
    <row r="453" spans="1:2" ht="14.4">
      <c r="A453" s="24"/>
      <c r="B453" s="25"/>
    </row>
    <row r="454" spans="1:2" ht="14.4">
      <c r="A454" s="24"/>
      <c r="B454" s="25"/>
    </row>
    <row r="455" spans="1:2" ht="14.4">
      <c r="A455" s="24"/>
      <c r="B455" s="25"/>
    </row>
    <row r="456" spans="1:2" ht="14.4">
      <c r="A456" s="24"/>
      <c r="B456" s="25"/>
    </row>
    <row r="457" spans="1:2" ht="14.4">
      <c r="A457" s="24"/>
      <c r="B457" s="25"/>
    </row>
    <row r="458" spans="1:2" ht="14.4">
      <c r="A458" s="24"/>
      <c r="B458" s="25"/>
    </row>
    <row r="459" spans="1:2" ht="14.4">
      <c r="A459" s="24"/>
      <c r="B459" s="25"/>
    </row>
    <row r="460" spans="1:2" ht="14.4">
      <c r="A460" s="24"/>
      <c r="B460" s="25"/>
    </row>
    <row r="461" spans="1:2" ht="14.4">
      <c r="A461" s="24"/>
      <c r="B461" s="25"/>
    </row>
    <row r="462" spans="1:2" ht="14.4">
      <c r="A462" s="24"/>
      <c r="B462" s="25"/>
    </row>
    <row r="463" spans="1:2" ht="14.4">
      <c r="A463" s="24"/>
      <c r="B463" s="25"/>
    </row>
    <row r="464" spans="1:2" ht="14.4">
      <c r="A464" s="24"/>
      <c r="B464" s="25"/>
    </row>
    <row r="465" spans="1:2" ht="14.4">
      <c r="A465" s="24"/>
      <c r="B465" s="25"/>
    </row>
    <row r="466" spans="1:2" ht="14.4">
      <c r="A466" s="24"/>
      <c r="B466" s="25"/>
    </row>
    <row r="467" spans="1:2" ht="14.4">
      <c r="A467" s="24"/>
      <c r="B467" s="25"/>
    </row>
    <row r="468" spans="1:2" ht="14.4">
      <c r="A468" s="24"/>
      <c r="B468" s="25"/>
    </row>
    <row r="469" spans="1:2" ht="14.4">
      <c r="A469" s="24"/>
      <c r="B469" s="25"/>
    </row>
    <row r="470" spans="1:2" ht="14.4">
      <c r="A470" s="24"/>
      <c r="B470" s="25"/>
    </row>
    <row r="471" spans="1:2" ht="14.4">
      <c r="A471" s="24"/>
      <c r="B471" s="25"/>
    </row>
    <row r="472" spans="1:2" ht="14.4">
      <c r="A472" s="24"/>
      <c r="B472" s="25"/>
    </row>
    <row r="473" spans="1:2" ht="14.4">
      <c r="A473" s="24"/>
      <c r="B473" s="25"/>
    </row>
    <row r="474" spans="1:2" ht="14.4">
      <c r="A474" s="24"/>
      <c r="B474" s="25"/>
    </row>
    <row r="475" spans="1:2" ht="14.4">
      <c r="A475" s="24"/>
      <c r="B475" s="25"/>
    </row>
    <row r="476" spans="1:2" ht="14.4">
      <c r="A476" s="24"/>
      <c r="B476" s="25"/>
    </row>
    <row r="477" spans="1:2" ht="14.4">
      <c r="A477" s="24"/>
      <c r="B477" s="25"/>
    </row>
    <row r="478" spans="1:2" ht="14.4">
      <c r="A478" s="24"/>
      <c r="B478" s="25"/>
    </row>
    <row r="479" spans="1:2" ht="14.4">
      <c r="A479" s="24"/>
      <c r="B479" s="25"/>
    </row>
    <row r="480" spans="1:2" ht="14.4">
      <c r="A480" s="24"/>
      <c r="B480" s="25"/>
    </row>
    <row r="481" spans="1:2" ht="14.4">
      <c r="A481" s="24"/>
      <c r="B481" s="25"/>
    </row>
    <row r="482" spans="1:2" ht="14.4">
      <c r="A482" s="24"/>
      <c r="B482" s="25"/>
    </row>
    <row r="483" spans="1:2" ht="14.4">
      <c r="A483" s="24"/>
      <c r="B483" s="25"/>
    </row>
    <row r="484" spans="1:2" ht="14.4">
      <c r="A484" s="24"/>
      <c r="B484" s="25"/>
    </row>
    <row r="485" spans="1:2" ht="14.4">
      <c r="A485" s="24"/>
      <c r="B485" s="25"/>
    </row>
    <row r="486" spans="1:2" ht="14.4">
      <c r="A486" s="24"/>
      <c r="B486" s="25"/>
    </row>
    <row r="487" spans="1:2" ht="14.4">
      <c r="A487" s="24"/>
      <c r="B487" s="25"/>
    </row>
    <row r="488" spans="1:2" ht="14.4">
      <c r="A488" s="24"/>
      <c r="B488" s="25"/>
    </row>
    <row r="489" spans="1:2" ht="14.4">
      <c r="A489" s="24"/>
      <c r="B489" s="25"/>
    </row>
    <row r="490" spans="1:2" ht="14.4">
      <c r="A490" s="24"/>
      <c r="B490" s="25"/>
    </row>
    <row r="491" spans="1:2" ht="14.4">
      <c r="A491" s="24"/>
      <c r="B491" s="25"/>
    </row>
    <row r="492" spans="1:2" ht="14.4">
      <c r="A492" s="24"/>
      <c r="B492" s="25"/>
    </row>
    <row r="493" spans="1:2" ht="14.4">
      <c r="A493" s="24"/>
      <c r="B493" s="25"/>
    </row>
    <row r="494" spans="1:2" ht="14.4">
      <c r="A494" s="24"/>
      <c r="B494" s="25"/>
    </row>
    <row r="495" spans="1:2" ht="14.4">
      <c r="A495" s="24"/>
      <c r="B495" s="25"/>
    </row>
    <row r="496" spans="1:2" ht="14.4">
      <c r="A496" s="24"/>
      <c r="B496" s="25"/>
    </row>
    <row r="497" spans="1:2" ht="14.4">
      <c r="A497" s="24"/>
      <c r="B497" s="25"/>
    </row>
    <row r="498" spans="1:2" ht="14.4">
      <c r="A498" s="24"/>
      <c r="B498" s="25"/>
    </row>
    <row r="499" spans="1:2" ht="14.4">
      <c r="A499" s="24"/>
      <c r="B499" s="25"/>
    </row>
    <row r="500" spans="1:2" ht="14.4">
      <c r="A500" s="24"/>
      <c r="B500" s="25"/>
    </row>
    <row r="501" spans="1:2" ht="14.4">
      <c r="A501" s="24"/>
      <c r="B501" s="25"/>
    </row>
    <row r="502" spans="1:2" ht="14.4">
      <c r="A502" s="24"/>
      <c r="B502" s="25"/>
    </row>
    <row r="503" spans="1:2" ht="14.4">
      <c r="A503" s="24"/>
      <c r="B503" s="25"/>
    </row>
    <row r="504" spans="1:2" ht="14.4">
      <c r="A504" s="24"/>
      <c r="B504" s="25"/>
    </row>
    <row r="505" spans="1:2" ht="14.4">
      <c r="A505" s="24"/>
      <c r="B505" s="25"/>
    </row>
    <row r="506" spans="1:2" ht="14.4">
      <c r="A506" s="24"/>
      <c r="B506" s="25"/>
    </row>
    <row r="507" spans="1:2" ht="14.4">
      <c r="A507" s="24"/>
      <c r="B507" s="25"/>
    </row>
    <row r="508" spans="1:2" ht="14.4">
      <c r="A508" s="24"/>
      <c r="B508" s="25"/>
    </row>
    <row r="509" spans="1:2" ht="14.4">
      <c r="A509" s="24"/>
      <c r="B509" s="25"/>
    </row>
    <row r="510" spans="1:2" ht="14.4">
      <c r="A510" s="24"/>
      <c r="B510" s="25"/>
    </row>
    <row r="511" spans="1:2" ht="14.4">
      <c r="A511" s="24"/>
      <c r="B511" s="25"/>
    </row>
    <row r="512" spans="1:2" ht="14.4">
      <c r="A512" s="24"/>
      <c r="B512" s="25"/>
    </row>
    <row r="513" spans="1:2" ht="14.4">
      <c r="A513" s="24"/>
      <c r="B513" s="25"/>
    </row>
    <row r="514" spans="1:2" ht="14.4">
      <c r="A514" s="24"/>
      <c r="B514" s="25"/>
    </row>
    <row r="515" spans="1:2" ht="14.4">
      <c r="A515" s="24"/>
      <c r="B515" s="25"/>
    </row>
    <row r="516" spans="1:2" ht="14.4">
      <c r="A516" s="24"/>
      <c r="B516" s="25"/>
    </row>
    <row r="517" spans="1:2" ht="14.4">
      <c r="A517" s="24"/>
      <c r="B517" s="25"/>
    </row>
    <row r="518" spans="1:2" ht="14.4">
      <c r="A518" s="24"/>
      <c r="B518" s="25"/>
    </row>
    <row r="519" spans="1:2" ht="14.4">
      <c r="A519" s="24"/>
      <c r="B519" s="25"/>
    </row>
    <row r="520" spans="1:2" ht="14.4">
      <c r="A520" s="24"/>
      <c r="B520" s="25"/>
    </row>
    <row r="521" spans="1:2" ht="14.4">
      <c r="A521" s="24"/>
      <c r="B521" s="25"/>
    </row>
    <row r="522" spans="1:2" ht="14.4">
      <c r="A522" s="24"/>
      <c r="B522" s="25"/>
    </row>
    <row r="523" spans="1:2" ht="14.4">
      <c r="A523" s="24"/>
      <c r="B523" s="25"/>
    </row>
    <row r="524" spans="1:2" ht="14.4">
      <c r="A524" s="24"/>
      <c r="B524" s="25"/>
    </row>
    <row r="525" spans="1:2" ht="14.4">
      <c r="A525" s="24"/>
      <c r="B525" s="25"/>
    </row>
    <row r="526" spans="1:2" ht="14.4">
      <c r="A526" s="24"/>
      <c r="B526" s="25"/>
    </row>
    <row r="527" spans="1:2" ht="14.4">
      <c r="A527" s="24"/>
      <c r="B527" s="25"/>
    </row>
    <row r="528" spans="1:2" ht="14.4">
      <c r="A528" s="24"/>
      <c r="B528" s="25"/>
    </row>
    <row r="529" spans="1:2" ht="14.4">
      <c r="A529" s="24"/>
      <c r="B529" s="25"/>
    </row>
    <row r="530" spans="1:2" ht="14.4">
      <c r="A530" s="24"/>
      <c r="B530" s="25"/>
    </row>
    <row r="531" spans="1:2" ht="14.4">
      <c r="A531" s="24"/>
      <c r="B531" s="25"/>
    </row>
    <row r="532" spans="1:2" ht="14.4">
      <c r="A532" s="24"/>
      <c r="B532" s="25"/>
    </row>
    <row r="533" spans="1:2" ht="14.4">
      <c r="A533" s="24"/>
      <c r="B533" s="25"/>
    </row>
    <row r="534" spans="1:2" ht="14.4">
      <c r="A534" s="24"/>
      <c r="B534" s="25"/>
    </row>
    <row r="535" spans="1:2" ht="14.4">
      <c r="A535" s="24"/>
      <c r="B535" s="25"/>
    </row>
    <row r="536" spans="1:2" ht="14.4">
      <c r="A536" s="24"/>
      <c r="B536" s="25"/>
    </row>
    <row r="537" spans="1:2" ht="14.4">
      <c r="A537" s="24"/>
      <c r="B537" s="25"/>
    </row>
    <row r="538" spans="1:2" ht="14.4">
      <c r="A538" s="24"/>
      <c r="B538" s="25"/>
    </row>
    <row r="539" spans="1:2" ht="14.4">
      <c r="A539" s="24"/>
      <c r="B539" s="25"/>
    </row>
    <row r="540" spans="1:2" ht="14.4">
      <c r="A540" s="24"/>
      <c r="B540" s="25"/>
    </row>
    <row r="541" spans="1:2" ht="14.4">
      <c r="A541" s="24"/>
      <c r="B541" s="25"/>
    </row>
    <row r="542" spans="1:2" ht="14.4">
      <c r="A542" s="24"/>
      <c r="B542" s="25"/>
    </row>
    <row r="543" spans="1:2" ht="14.4">
      <c r="A543" s="24"/>
      <c r="B543" s="25"/>
    </row>
    <row r="544" spans="1:2" ht="14.4">
      <c r="A544" s="24"/>
      <c r="B544" s="25"/>
    </row>
    <row r="545" spans="1:2" ht="14.4">
      <c r="A545" s="24"/>
      <c r="B545" s="25"/>
    </row>
    <row r="546" spans="1:2" ht="14.4">
      <c r="A546" s="24"/>
      <c r="B546" s="25"/>
    </row>
    <row r="547" spans="1:2" ht="14.4">
      <c r="A547" s="24"/>
      <c r="B547" s="25"/>
    </row>
    <row r="548" spans="1:2" ht="14.4">
      <c r="A548" s="24"/>
      <c r="B548" s="25"/>
    </row>
    <row r="549" spans="1:2" ht="14.4">
      <c r="A549" s="24"/>
      <c r="B549" s="25"/>
    </row>
    <row r="550" spans="1:2" ht="14.4">
      <c r="A550" s="24"/>
      <c r="B550" s="25"/>
    </row>
    <row r="551" spans="1:2" ht="14.4">
      <c r="A551" s="24"/>
      <c r="B551" s="25"/>
    </row>
    <row r="552" spans="1:2" ht="14.4">
      <c r="A552" s="24"/>
      <c r="B552" s="25"/>
    </row>
    <row r="553" spans="1:2" ht="14.4">
      <c r="A553" s="24"/>
      <c r="B553" s="25"/>
    </row>
    <row r="554" spans="1:2" ht="14.4">
      <c r="A554" s="24"/>
      <c r="B554" s="25"/>
    </row>
    <row r="555" spans="1:2" ht="14.4">
      <c r="A555" s="24"/>
      <c r="B555" s="25"/>
    </row>
    <row r="556" spans="1:2" ht="14.4">
      <c r="A556" s="24"/>
      <c r="B556" s="25"/>
    </row>
    <row r="557" spans="1:2" ht="14.4">
      <c r="A557" s="24"/>
      <c r="B557" s="25"/>
    </row>
    <row r="558" spans="1:2" ht="14.4">
      <c r="A558" s="24"/>
      <c r="B558" s="25"/>
    </row>
    <row r="559" spans="1:2" ht="14.4">
      <c r="A559" s="24"/>
      <c r="B559" s="25"/>
    </row>
    <row r="560" spans="1:2" ht="14.4">
      <c r="A560" s="24"/>
      <c r="B560" s="25"/>
    </row>
    <row r="561" spans="1:2" ht="14.4">
      <c r="A561" s="24"/>
      <c r="B561" s="25"/>
    </row>
    <row r="562" spans="1:2" ht="14.4">
      <c r="A562" s="24"/>
      <c r="B562" s="25"/>
    </row>
    <row r="563" spans="1:2" ht="14.4">
      <c r="A563" s="24"/>
      <c r="B563" s="25"/>
    </row>
    <row r="564" spans="1:2" ht="14.4">
      <c r="A564" s="24"/>
      <c r="B564" s="25"/>
    </row>
    <row r="565" spans="1:2" ht="14.4">
      <c r="A565" s="24"/>
      <c r="B565" s="25"/>
    </row>
    <row r="566" spans="1:2" ht="14.4">
      <c r="A566" s="24"/>
      <c r="B566" s="25"/>
    </row>
    <row r="567" spans="1:2" ht="14.4">
      <c r="A567" s="24"/>
      <c r="B567" s="25"/>
    </row>
    <row r="568" spans="1:2" ht="14.4">
      <c r="A568" s="24"/>
      <c r="B568" s="25"/>
    </row>
    <row r="569" spans="1:2" ht="14.4">
      <c r="A569" s="24"/>
      <c r="B569" s="25"/>
    </row>
    <row r="570" spans="1:2" ht="14.4">
      <c r="A570" s="24"/>
      <c r="B570" s="25"/>
    </row>
    <row r="571" spans="1:2" ht="14.4">
      <c r="A571" s="24"/>
      <c r="B571" s="25"/>
    </row>
    <row r="572" spans="1:2" ht="14.4">
      <c r="A572" s="24"/>
      <c r="B572" s="25"/>
    </row>
    <row r="573" spans="1:2" ht="14.4">
      <c r="A573" s="24"/>
      <c r="B573" s="25"/>
    </row>
    <row r="574" spans="1:2" ht="14.4">
      <c r="A574" s="24"/>
      <c r="B574" s="25"/>
    </row>
    <row r="575" spans="1:2" ht="14.4">
      <c r="A575" s="24"/>
      <c r="B575" s="25"/>
    </row>
    <row r="576" spans="1:2" ht="14.4">
      <c r="A576" s="24"/>
      <c r="B576" s="25"/>
    </row>
    <row r="577" spans="1:2" ht="14.4">
      <c r="A577" s="24"/>
      <c r="B577" s="25"/>
    </row>
    <row r="578" spans="1:2" ht="14.4">
      <c r="A578" s="24"/>
      <c r="B578" s="25"/>
    </row>
    <row r="579" spans="1:2" ht="14.4">
      <c r="A579" s="24"/>
      <c r="B579" s="25"/>
    </row>
    <row r="580" spans="1:2" ht="14.4">
      <c r="A580" s="24"/>
      <c r="B580" s="25"/>
    </row>
    <row r="581" spans="1:2" ht="14.4">
      <c r="A581" s="24"/>
      <c r="B581" s="25"/>
    </row>
    <row r="582" spans="1:2" ht="14.4">
      <c r="A582" s="24"/>
      <c r="B582" s="25"/>
    </row>
    <row r="583" spans="1:2" ht="14.4">
      <c r="A583" s="24"/>
      <c r="B583" s="25"/>
    </row>
    <row r="584" spans="1:2" ht="14.4">
      <c r="A584" s="24"/>
      <c r="B584" s="25"/>
    </row>
    <row r="585" spans="1:2" ht="14.4">
      <c r="A585" s="24"/>
      <c r="B585" s="25"/>
    </row>
    <row r="586" spans="1:2" ht="14.4">
      <c r="A586" s="24"/>
      <c r="B586" s="25"/>
    </row>
    <row r="587" spans="1:2" ht="14.4">
      <c r="A587" s="24"/>
      <c r="B587" s="25"/>
    </row>
    <row r="588" spans="1:2" ht="14.4">
      <c r="A588" s="24"/>
      <c r="B588" s="25"/>
    </row>
    <row r="589" spans="1:2" ht="14.4">
      <c r="A589" s="24"/>
      <c r="B589" s="25"/>
    </row>
    <row r="590" spans="1:2" ht="14.4">
      <c r="A590" s="24"/>
      <c r="B590" s="25"/>
    </row>
    <row r="591" spans="1:2" ht="14.4">
      <c r="A591" s="24"/>
      <c r="B591" s="25"/>
    </row>
    <row r="592" spans="1:2" ht="14.4">
      <c r="A592" s="24"/>
      <c r="B592" s="25"/>
    </row>
    <row r="593" spans="1:2" ht="14.4">
      <c r="A593" s="24"/>
      <c r="B593" s="25"/>
    </row>
    <row r="594" spans="1:2" ht="14.4">
      <c r="A594" s="24"/>
      <c r="B594" s="25"/>
    </row>
    <row r="595" spans="1:2" ht="14.4">
      <c r="A595" s="24"/>
      <c r="B595" s="25"/>
    </row>
    <row r="596" spans="1:2" ht="14.4">
      <c r="A596" s="24"/>
      <c r="B596" s="25"/>
    </row>
    <row r="597" spans="1:2" ht="14.4">
      <c r="A597" s="24"/>
      <c r="B597" s="25"/>
    </row>
    <row r="598" spans="1:2" ht="14.4">
      <c r="A598" s="24"/>
      <c r="B598" s="25"/>
    </row>
    <row r="599" spans="1:2" ht="14.4">
      <c r="A599" s="24"/>
      <c r="B599" s="25"/>
    </row>
    <row r="600" spans="1:2" ht="14.4">
      <c r="A600" s="24"/>
      <c r="B600" s="25"/>
    </row>
    <row r="601" spans="1:2" ht="14.4">
      <c r="A601" s="24"/>
      <c r="B601" s="25"/>
    </row>
    <row r="602" spans="1:2" ht="14.4">
      <c r="A602" s="24"/>
      <c r="B602" s="25"/>
    </row>
    <row r="603" spans="1:2" ht="14.4">
      <c r="A603" s="24"/>
      <c r="B603" s="25"/>
    </row>
    <row r="604" spans="1:2" ht="14.4">
      <c r="A604" s="24"/>
      <c r="B604" s="25"/>
    </row>
    <row r="605" spans="1:2" ht="14.4">
      <c r="A605" s="24"/>
      <c r="B605" s="25"/>
    </row>
    <row r="606" spans="1:2" ht="14.4">
      <c r="A606" s="24"/>
      <c r="B606" s="25"/>
    </row>
    <row r="607" spans="1:2" ht="14.4">
      <c r="A607" s="24"/>
      <c r="B607" s="25"/>
    </row>
    <row r="608" spans="1:2" ht="14.4">
      <c r="A608" s="24"/>
      <c r="B608" s="25"/>
    </row>
    <row r="609" spans="1:2" ht="14.4">
      <c r="A609" s="24"/>
      <c r="B609" s="25"/>
    </row>
    <row r="610" spans="1:2" ht="14.4">
      <c r="A610" s="24"/>
      <c r="B610" s="25"/>
    </row>
    <row r="611" spans="1:2" ht="14.4">
      <c r="A611" s="24"/>
      <c r="B611" s="25"/>
    </row>
    <row r="612" spans="1:2" ht="14.4">
      <c r="A612" s="24"/>
      <c r="B612" s="25"/>
    </row>
    <row r="613" spans="1:2" ht="14.4">
      <c r="A613" s="24"/>
      <c r="B613" s="25"/>
    </row>
    <row r="614" spans="1:2" ht="14.4">
      <c r="A614" s="24"/>
      <c r="B614" s="25"/>
    </row>
    <row r="615" spans="1:2" ht="14.4">
      <c r="A615" s="24"/>
      <c r="B615" s="25"/>
    </row>
    <row r="616" spans="1:2" ht="14.4">
      <c r="A616" s="24"/>
      <c r="B616" s="25"/>
    </row>
    <row r="617" spans="1:2" ht="14.4">
      <c r="A617" s="24"/>
      <c r="B617" s="25"/>
    </row>
    <row r="618" spans="1:2" ht="14.4">
      <c r="A618" s="24"/>
      <c r="B618" s="25"/>
    </row>
    <row r="619" spans="1:2" ht="14.4">
      <c r="A619" s="24"/>
      <c r="B619" s="25"/>
    </row>
    <row r="620" spans="1:2" ht="14.4">
      <c r="A620" s="24"/>
      <c r="B620" s="25"/>
    </row>
    <row r="621" spans="1:2" ht="14.4">
      <c r="A621" s="24"/>
      <c r="B621" s="25"/>
    </row>
    <row r="622" spans="1:2" ht="14.4">
      <c r="A622" s="24"/>
      <c r="B622" s="25"/>
    </row>
    <row r="623" spans="1:2" ht="14.4">
      <c r="A623" s="24"/>
      <c r="B623" s="25"/>
    </row>
    <row r="624" spans="1:2" ht="14.4">
      <c r="A624" s="24"/>
      <c r="B624" s="25"/>
    </row>
    <row r="625" spans="1:2" ht="14.4">
      <c r="A625" s="24"/>
      <c r="B625" s="25"/>
    </row>
    <row r="626" spans="1:2" ht="14.4">
      <c r="A626" s="24"/>
      <c r="B626" s="25"/>
    </row>
    <row r="627" spans="1:2" ht="14.4">
      <c r="A627" s="24"/>
      <c r="B627" s="25"/>
    </row>
    <row r="628" spans="1:2" ht="14.4">
      <c r="A628" s="24"/>
      <c r="B628" s="25"/>
    </row>
    <row r="629" spans="1:2" ht="14.4">
      <c r="A629" s="24"/>
      <c r="B629" s="25"/>
    </row>
    <row r="630" spans="1:2" ht="14.4">
      <c r="A630" s="24"/>
      <c r="B630" s="25"/>
    </row>
    <row r="631" spans="1:2" ht="14.4">
      <c r="A631" s="24"/>
      <c r="B631" s="25"/>
    </row>
    <row r="632" spans="1:2" ht="14.4">
      <c r="A632" s="24"/>
      <c r="B632" s="25"/>
    </row>
    <row r="633" spans="1:2" ht="14.4">
      <c r="A633" s="24"/>
      <c r="B633" s="25"/>
    </row>
    <row r="634" spans="1:2" ht="14.4">
      <c r="A634" s="24"/>
      <c r="B634" s="25"/>
    </row>
    <row r="635" spans="1:2" ht="14.4">
      <c r="A635" s="24"/>
      <c r="B635" s="25"/>
    </row>
    <row r="636" spans="1:2" ht="14.4">
      <c r="A636" s="24"/>
      <c r="B636" s="25"/>
    </row>
    <row r="637" spans="1:2" ht="14.4">
      <c r="A637" s="24"/>
      <c r="B637" s="25"/>
    </row>
    <row r="638" spans="1:2" ht="14.4">
      <c r="A638" s="24"/>
      <c r="B638" s="25"/>
    </row>
    <row r="639" spans="1:2" ht="14.4">
      <c r="A639" s="24"/>
      <c r="B639" s="25"/>
    </row>
    <row r="640" spans="1:2" ht="14.4">
      <c r="A640" s="24"/>
      <c r="B640" s="25"/>
    </row>
    <row r="641" spans="1:2" ht="14.4">
      <c r="A641" s="24"/>
      <c r="B641" s="25"/>
    </row>
    <row r="642" spans="1:2" ht="14.4">
      <c r="A642" s="24"/>
      <c r="B642" s="25"/>
    </row>
    <row r="643" spans="1:2" ht="14.4">
      <c r="A643" s="24"/>
      <c r="B643" s="25"/>
    </row>
    <row r="644" spans="1:2" ht="14.4">
      <c r="A644" s="24"/>
      <c r="B644" s="25"/>
    </row>
    <row r="645" spans="1:2" ht="14.4">
      <c r="A645" s="24"/>
      <c r="B645" s="25"/>
    </row>
    <row r="646" spans="1:2" ht="14.4">
      <c r="A646" s="24"/>
      <c r="B646" s="25"/>
    </row>
    <row r="647" spans="1:2" ht="14.4">
      <c r="A647" s="24"/>
      <c r="B647" s="25"/>
    </row>
    <row r="648" spans="1:2" ht="14.4">
      <c r="A648" s="24"/>
      <c r="B648" s="25"/>
    </row>
    <row r="649" spans="1:2" ht="14.4">
      <c r="A649" s="24"/>
      <c r="B649" s="25"/>
    </row>
    <row r="650" spans="1:2" ht="14.4">
      <c r="A650" s="24"/>
      <c r="B650" s="25"/>
    </row>
    <row r="651" spans="1:2" ht="14.4">
      <c r="A651" s="24"/>
      <c r="B651" s="25"/>
    </row>
    <row r="652" spans="1:2" ht="14.4">
      <c r="A652" s="24"/>
      <c r="B652" s="25"/>
    </row>
    <row r="653" spans="1:2" ht="14.4">
      <c r="A653" s="24"/>
      <c r="B653" s="25"/>
    </row>
    <row r="654" spans="1:2" ht="14.4">
      <c r="A654" s="24"/>
      <c r="B654" s="25"/>
    </row>
    <row r="655" spans="1:2" ht="14.4">
      <c r="A655" s="24"/>
      <c r="B655" s="25"/>
    </row>
    <row r="656" spans="1:2" ht="14.4">
      <c r="A656" s="24"/>
      <c r="B656" s="25"/>
    </row>
    <row r="657" spans="1:2" ht="14.4">
      <c r="A657" s="24"/>
      <c r="B657" s="25"/>
    </row>
    <row r="658" spans="1:2" ht="14.4">
      <c r="A658" s="24"/>
      <c r="B658" s="25"/>
    </row>
    <row r="659" spans="1:2" ht="14.4">
      <c r="A659" s="24"/>
      <c r="B659" s="25"/>
    </row>
    <row r="660" spans="1:2" ht="14.4">
      <c r="A660" s="24"/>
      <c r="B660" s="25"/>
    </row>
    <row r="661" spans="1:2" ht="14.4">
      <c r="A661" s="24"/>
      <c r="B661" s="25"/>
    </row>
    <row r="662" spans="1:2" ht="14.4">
      <c r="A662" s="24"/>
      <c r="B662" s="25"/>
    </row>
    <row r="663" spans="1:2" ht="14.4">
      <c r="A663" s="24"/>
      <c r="B663" s="25"/>
    </row>
    <row r="664" spans="1:2" ht="14.4">
      <c r="A664" s="24"/>
      <c r="B664" s="25"/>
    </row>
    <row r="665" spans="1:2" ht="14.4">
      <c r="A665" s="24"/>
      <c r="B665" s="25"/>
    </row>
    <row r="666" spans="1:2" ht="14.4">
      <c r="A666" s="24"/>
      <c r="B666" s="25"/>
    </row>
    <row r="667" spans="1:2" ht="14.4">
      <c r="A667" s="24"/>
      <c r="B667" s="25"/>
    </row>
    <row r="668" spans="1:2" ht="14.4">
      <c r="A668" s="24"/>
      <c r="B668" s="25"/>
    </row>
    <row r="669" spans="1:2" ht="14.4">
      <c r="A669" s="24"/>
      <c r="B669" s="25"/>
    </row>
    <row r="670" spans="1:2" ht="14.4">
      <c r="A670" s="24"/>
      <c r="B670" s="25"/>
    </row>
    <row r="671" spans="1:2" ht="14.4">
      <c r="A671" s="24"/>
      <c r="B671" s="25"/>
    </row>
    <row r="672" spans="1:2" ht="14.4">
      <c r="A672" s="24"/>
      <c r="B672" s="25"/>
    </row>
    <row r="673" spans="1:2" ht="14.4">
      <c r="A673" s="24"/>
      <c r="B673" s="25"/>
    </row>
    <row r="674" spans="1:2" ht="14.4">
      <c r="A674" s="24"/>
      <c r="B674" s="25"/>
    </row>
    <row r="675" spans="1:2" ht="14.4">
      <c r="A675" s="24"/>
      <c r="B675" s="25"/>
    </row>
    <row r="676" spans="1:2" ht="14.4">
      <c r="A676" s="24"/>
      <c r="B676" s="25"/>
    </row>
    <row r="677" spans="1:2" ht="14.4">
      <c r="A677" s="24"/>
      <c r="B677" s="25"/>
    </row>
    <row r="678" spans="1:2" ht="14.4">
      <c r="A678" s="24"/>
      <c r="B678" s="25"/>
    </row>
    <row r="679" spans="1:2" ht="14.4">
      <c r="A679" s="24"/>
      <c r="B679" s="25"/>
    </row>
    <row r="680" spans="1:2" ht="14.4">
      <c r="A680" s="24"/>
      <c r="B680" s="25"/>
    </row>
    <row r="681" spans="1:2" ht="14.4">
      <c r="A681" s="24"/>
      <c r="B681" s="25"/>
    </row>
    <row r="682" spans="1:2" ht="14.4">
      <c r="A682" s="24"/>
      <c r="B682" s="25"/>
    </row>
    <row r="683" spans="1:2" ht="14.4">
      <c r="A683" s="24"/>
      <c r="B683" s="25"/>
    </row>
    <row r="684" spans="1:2" ht="14.4">
      <c r="A684" s="24"/>
      <c r="B684" s="25"/>
    </row>
    <row r="685" spans="1:2" ht="14.4">
      <c r="A685" s="24"/>
      <c r="B685" s="25"/>
    </row>
    <row r="686" spans="1:2" ht="14.4">
      <c r="A686" s="24"/>
      <c r="B686" s="25"/>
    </row>
    <row r="687" spans="1:2" ht="14.4">
      <c r="A687" s="24"/>
      <c r="B687" s="25"/>
    </row>
    <row r="688" spans="1:2" ht="14.4">
      <c r="A688" s="24"/>
      <c r="B688" s="25"/>
    </row>
    <row r="689" spans="1:2" ht="14.4">
      <c r="A689" s="24"/>
      <c r="B689" s="25"/>
    </row>
    <row r="690" spans="1:2" ht="14.4">
      <c r="A690" s="24"/>
      <c r="B690" s="25"/>
    </row>
    <row r="691" spans="1:2" ht="14.4">
      <c r="A691" s="24"/>
      <c r="B691" s="25"/>
    </row>
    <row r="692" spans="1:2" ht="14.4">
      <c r="A692" s="24"/>
      <c r="B692" s="25"/>
    </row>
    <row r="693" spans="1:2" ht="14.4">
      <c r="A693" s="24"/>
      <c r="B693" s="25"/>
    </row>
    <row r="694" spans="1:2" ht="14.4">
      <c r="A694" s="24"/>
      <c r="B694" s="25"/>
    </row>
    <row r="695" spans="1:2" ht="14.4">
      <c r="A695" s="24"/>
      <c r="B695" s="25"/>
    </row>
    <row r="696" spans="1:2" ht="14.4">
      <c r="A696" s="24"/>
      <c r="B696" s="25"/>
    </row>
    <row r="697" spans="1:2" ht="14.4">
      <c r="A697" s="24"/>
      <c r="B697" s="25"/>
    </row>
    <row r="698" spans="1:2" ht="14.4">
      <c r="A698" s="24"/>
      <c r="B698" s="25"/>
    </row>
    <row r="699" spans="1:2" ht="14.4">
      <c r="A699" s="24"/>
      <c r="B699" s="25"/>
    </row>
    <row r="700" spans="1:2" ht="14.4">
      <c r="A700" s="24"/>
      <c r="B700" s="25"/>
    </row>
    <row r="701" spans="1:2" ht="14.4">
      <c r="A701" s="24"/>
      <c r="B701" s="25"/>
    </row>
    <row r="702" spans="1:2" ht="14.4">
      <c r="A702" s="24"/>
      <c r="B702" s="25"/>
    </row>
    <row r="703" spans="1:2" ht="14.4">
      <c r="A703" s="24"/>
      <c r="B703" s="25"/>
    </row>
    <row r="704" spans="1:2" ht="14.4">
      <c r="A704" s="24"/>
      <c r="B704" s="25"/>
    </row>
    <row r="705" spans="1:2" ht="14.4">
      <c r="A705" s="24"/>
      <c r="B705" s="25"/>
    </row>
    <row r="706" spans="1:2" ht="14.4">
      <c r="A706" s="24"/>
      <c r="B706" s="25"/>
    </row>
    <row r="707" spans="1:2" ht="14.4">
      <c r="A707" s="24"/>
      <c r="B707" s="25"/>
    </row>
    <row r="708" spans="1:2" ht="14.4">
      <c r="A708" s="24"/>
      <c r="B708" s="25"/>
    </row>
    <row r="709" spans="1:2" ht="14.4">
      <c r="A709" s="24"/>
      <c r="B709" s="25"/>
    </row>
    <row r="710" spans="1:2" ht="14.4">
      <c r="A710" s="24"/>
      <c r="B710" s="25"/>
    </row>
    <row r="711" spans="1:2" ht="14.4">
      <c r="A711" s="24"/>
      <c r="B711" s="25"/>
    </row>
    <row r="712" spans="1:2" ht="14.4">
      <c r="A712" s="24"/>
      <c r="B712" s="25"/>
    </row>
    <row r="713" spans="1:2" ht="14.4">
      <c r="A713" s="24"/>
      <c r="B713" s="25"/>
    </row>
    <row r="714" spans="1:2" ht="14.4">
      <c r="A714" s="24"/>
      <c r="B714" s="25"/>
    </row>
    <row r="715" spans="1:2" ht="14.4">
      <c r="A715" s="24"/>
      <c r="B715" s="25"/>
    </row>
    <row r="716" spans="1:2" ht="14.4">
      <c r="A716" s="24"/>
      <c r="B716" s="25"/>
    </row>
    <row r="717" spans="1:2" ht="14.4">
      <c r="A717" s="24"/>
      <c r="B717" s="25"/>
    </row>
    <row r="718" spans="1:2" ht="14.4">
      <c r="A718" s="24"/>
      <c r="B718" s="25"/>
    </row>
    <row r="719" spans="1:2" ht="14.4">
      <c r="A719" s="24"/>
      <c r="B719" s="25"/>
    </row>
    <row r="720" spans="1:2" ht="14.4">
      <c r="A720" s="24"/>
      <c r="B720" s="25"/>
    </row>
    <row r="721" spans="1:2" ht="14.4">
      <c r="A721" s="24"/>
      <c r="B721" s="25"/>
    </row>
    <row r="722" spans="1:2" ht="14.4">
      <c r="A722" s="24"/>
      <c r="B722" s="25"/>
    </row>
    <row r="723" spans="1:2" ht="14.4">
      <c r="A723" s="24"/>
      <c r="B723" s="25"/>
    </row>
    <row r="724" spans="1:2" ht="14.4">
      <c r="A724" s="24"/>
      <c r="B724" s="25"/>
    </row>
    <row r="725" spans="1:2" ht="14.4">
      <c r="A725" s="24"/>
      <c r="B725" s="25"/>
    </row>
    <row r="726" spans="1:2" ht="14.4">
      <c r="A726" s="24"/>
      <c r="B726" s="25"/>
    </row>
    <row r="727" spans="1:2" ht="14.4">
      <c r="A727" s="24"/>
      <c r="B727" s="25"/>
    </row>
    <row r="728" spans="1:2" ht="14.4">
      <c r="A728" s="24"/>
      <c r="B728" s="25"/>
    </row>
    <row r="729" spans="1:2" ht="14.4">
      <c r="A729" s="24"/>
      <c r="B729" s="25"/>
    </row>
    <row r="730" spans="1:2" ht="14.4">
      <c r="A730" s="24"/>
      <c r="B730" s="25"/>
    </row>
    <row r="731" spans="1:2" ht="14.4">
      <c r="A731" s="24"/>
      <c r="B731" s="25"/>
    </row>
    <row r="732" spans="1:2" ht="14.4">
      <c r="A732" s="24"/>
      <c r="B732" s="25"/>
    </row>
    <row r="733" spans="1:2" ht="14.4">
      <c r="A733" s="24"/>
      <c r="B733" s="25"/>
    </row>
    <row r="734" spans="1:2" ht="14.4">
      <c r="A734" s="24"/>
      <c r="B734" s="25"/>
    </row>
    <row r="735" spans="1:2" ht="14.4">
      <c r="A735" s="24"/>
      <c r="B735" s="25"/>
    </row>
    <row r="736" spans="1:2" ht="14.4">
      <c r="A736" s="24"/>
      <c r="B736" s="25"/>
    </row>
    <row r="737" spans="1:2" ht="14.4">
      <c r="A737" s="24"/>
      <c r="B737" s="25"/>
    </row>
    <row r="738" spans="1:2" ht="14.4">
      <c r="A738" s="24"/>
      <c r="B738" s="25"/>
    </row>
    <row r="739" spans="1:2" ht="14.4">
      <c r="A739" s="24"/>
      <c r="B739" s="25"/>
    </row>
    <row r="740" spans="1:2" ht="14.4">
      <c r="A740" s="24"/>
      <c r="B740" s="25"/>
    </row>
    <row r="741" spans="1:2" ht="14.4">
      <c r="A741" s="24"/>
      <c r="B741" s="25"/>
    </row>
    <row r="742" spans="1:2" ht="14.4">
      <c r="A742" s="24"/>
      <c r="B742" s="25"/>
    </row>
    <row r="743" spans="1:2" ht="14.4">
      <c r="A743" s="24"/>
      <c r="B743" s="25"/>
    </row>
    <row r="744" spans="1:2" ht="14.4">
      <c r="A744" s="24"/>
      <c r="B744" s="25"/>
    </row>
    <row r="745" spans="1:2" ht="14.4">
      <c r="A745" s="24"/>
      <c r="B745" s="25"/>
    </row>
    <row r="746" spans="1:2" ht="14.4">
      <c r="A746" s="24"/>
      <c r="B746" s="25"/>
    </row>
    <row r="747" spans="1:2" ht="14.4">
      <c r="A747" s="24"/>
      <c r="B747" s="25"/>
    </row>
    <row r="748" spans="1:2" ht="14.4">
      <c r="A748" s="24"/>
      <c r="B748" s="25"/>
    </row>
    <row r="749" spans="1:2" ht="14.4">
      <c r="A749" s="24"/>
      <c r="B749" s="25"/>
    </row>
    <row r="750" spans="1:2" ht="14.4">
      <c r="A750" s="24"/>
      <c r="B750" s="25"/>
    </row>
    <row r="751" spans="1:2" ht="14.4">
      <c r="A751" s="24"/>
      <c r="B751" s="25"/>
    </row>
    <row r="752" spans="1:2" ht="14.4">
      <c r="A752" s="24"/>
      <c r="B752" s="25"/>
    </row>
    <row r="753" spans="1:2" ht="14.4">
      <c r="A753" s="24"/>
      <c r="B753" s="25"/>
    </row>
    <row r="754" spans="1:2" ht="14.4">
      <c r="A754" s="24"/>
      <c r="B754" s="25"/>
    </row>
    <row r="755" spans="1:2" ht="14.4">
      <c r="A755" s="24"/>
      <c r="B755" s="25"/>
    </row>
    <row r="756" spans="1:2" ht="14.4">
      <c r="A756" s="24"/>
      <c r="B756" s="25"/>
    </row>
    <row r="757" spans="1:2" ht="14.4">
      <c r="A757" s="24"/>
      <c r="B757" s="25"/>
    </row>
    <row r="758" spans="1:2" ht="14.4">
      <c r="A758" s="24"/>
      <c r="B758" s="25"/>
    </row>
    <row r="759" spans="1:2" ht="14.4">
      <c r="A759" s="24"/>
      <c r="B759" s="25"/>
    </row>
    <row r="760" spans="1:2" ht="14.4">
      <c r="A760" s="24"/>
      <c r="B760" s="25"/>
    </row>
    <row r="761" spans="1:2" ht="14.4">
      <c r="A761" s="24"/>
      <c r="B761" s="25"/>
    </row>
    <row r="762" spans="1:2" ht="14.4">
      <c r="A762" s="24"/>
      <c r="B762" s="25"/>
    </row>
    <row r="763" spans="1:2" ht="14.4">
      <c r="A763" s="24"/>
      <c r="B763" s="25"/>
    </row>
    <row r="764" spans="1:2" ht="14.4">
      <c r="A764" s="24"/>
      <c r="B764" s="25"/>
    </row>
    <row r="765" spans="1:2" ht="14.4">
      <c r="A765" s="24"/>
      <c r="B765" s="25"/>
    </row>
    <row r="766" spans="1:2" ht="14.4">
      <c r="A766" s="24"/>
      <c r="B766" s="25"/>
    </row>
    <row r="767" spans="1:2" ht="14.4">
      <c r="A767" s="24"/>
      <c r="B767" s="25"/>
    </row>
    <row r="768" spans="1:2" ht="14.4">
      <c r="A768" s="24"/>
      <c r="B768" s="25"/>
    </row>
    <row r="769" spans="1:2" ht="14.4">
      <c r="A769" s="24"/>
      <c r="B769" s="25"/>
    </row>
    <row r="770" spans="1:2" ht="14.4">
      <c r="A770" s="24"/>
      <c r="B770" s="25"/>
    </row>
    <row r="771" spans="1:2" ht="14.4">
      <c r="A771" s="24"/>
      <c r="B771" s="25"/>
    </row>
    <row r="772" spans="1:2" ht="14.4">
      <c r="A772" s="24"/>
      <c r="B772" s="25"/>
    </row>
    <row r="773" spans="1:2" ht="14.4">
      <c r="A773" s="24"/>
      <c r="B773" s="25"/>
    </row>
    <row r="774" spans="1:2" ht="14.4">
      <c r="A774" s="24"/>
      <c r="B774" s="25"/>
    </row>
    <row r="775" spans="1:2" ht="14.4">
      <c r="A775" s="24"/>
      <c r="B775" s="25"/>
    </row>
    <row r="776" spans="1:2" ht="14.4">
      <c r="A776" s="24"/>
      <c r="B776" s="25"/>
    </row>
    <row r="777" spans="1:2" ht="14.4">
      <c r="A777" s="24"/>
      <c r="B777" s="25"/>
    </row>
    <row r="778" spans="1:2" ht="14.4">
      <c r="A778" s="24"/>
      <c r="B778" s="25"/>
    </row>
    <row r="779" spans="1:2" ht="14.4">
      <c r="A779" s="24"/>
      <c r="B779" s="25"/>
    </row>
    <row r="780" spans="1:2" ht="14.4">
      <c r="A780" s="24"/>
      <c r="B780" s="25"/>
    </row>
    <row r="781" spans="1:2" ht="14.4">
      <c r="A781" s="24"/>
      <c r="B781" s="25"/>
    </row>
    <row r="782" spans="1:2" ht="14.4">
      <c r="A782" s="24"/>
      <c r="B782" s="25"/>
    </row>
    <row r="783" spans="1:2" ht="14.4">
      <c r="A783" s="24"/>
      <c r="B783" s="25"/>
    </row>
    <row r="784" spans="1:2" ht="14.4">
      <c r="A784" s="24"/>
      <c r="B784" s="25"/>
    </row>
    <row r="785" spans="1:2" ht="14.4">
      <c r="A785" s="24"/>
      <c r="B785" s="25"/>
    </row>
    <row r="786" spans="1:2" ht="14.4">
      <c r="A786" s="24"/>
      <c r="B786" s="25"/>
    </row>
    <row r="787" spans="1:2" ht="14.4">
      <c r="A787" s="24"/>
      <c r="B787" s="25"/>
    </row>
    <row r="788" spans="1:2" ht="14.4">
      <c r="A788" s="24"/>
      <c r="B788" s="25"/>
    </row>
    <row r="789" spans="1:2" ht="14.4">
      <c r="A789" s="24"/>
      <c r="B789" s="25"/>
    </row>
    <row r="790" spans="1:2" ht="14.4">
      <c r="A790" s="24"/>
      <c r="B790" s="25"/>
    </row>
    <row r="791" spans="1:2" ht="14.4">
      <c r="A791" s="24"/>
      <c r="B791" s="25"/>
    </row>
    <row r="792" spans="1:2" ht="14.4">
      <c r="A792" s="24"/>
      <c r="B792" s="25"/>
    </row>
    <row r="793" spans="1:2" ht="14.4">
      <c r="A793" s="24"/>
      <c r="B793" s="25"/>
    </row>
    <row r="794" spans="1:2" ht="14.4">
      <c r="A794" s="24"/>
      <c r="B794" s="25"/>
    </row>
    <row r="795" spans="1:2" ht="14.4">
      <c r="A795" s="24"/>
      <c r="B795" s="25"/>
    </row>
    <row r="796" spans="1:2" ht="14.4">
      <c r="A796" s="24"/>
      <c r="B796" s="25"/>
    </row>
    <row r="797" spans="1:2" ht="14.4">
      <c r="A797" s="24"/>
      <c r="B797" s="25"/>
    </row>
    <row r="798" spans="1:2" ht="14.4">
      <c r="A798" s="24"/>
      <c r="B798" s="25"/>
    </row>
    <row r="799" spans="1:2" ht="14.4">
      <c r="A799" s="24"/>
      <c r="B799" s="25"/>
    </row>
    <row r="800" spans="1:2" ht="14.4">
      <c r="A800" s="24"/>
      <c r="B800" s="25"/>
    </row>
    <row r="801" spans="1:2" ht="14.4">
      <c r="A801" s="24"/>
      <c r="B801" s="25"/>
    </row>
    <row r="802" spans="1:2" ht="14.4">
      <c r="A802" s="24"/>
      <c r="B802" s="25"/>
    </row>
    <row r="803" spans="1:2" ht="14.4">
      <c r="A803" s="24"/>
      <c r="B803" s="25"/>
    </row>
    <row r="804" spans="1:2" ht="14.4">
      <c r="A804" s="24"/>
      <c r="B804" s="25"/>
    </row>
    <row r="805" spans="1:2" ht="14.4">
      <c r="A805" s="24"/>
      <c r="B805" s="25"/>
    </row>
    <row r="806" spans="1:2" ht="14.4">
      <c r="A806" s="24"/>
      <c r="B806" s="25"/>
    </row>
    <row r="807" spans="1:2" ht="14.4">
      <c r="A807" s="24"/>
      <c r="B807" s="25"/>
    </row>
    <row r="808" spans="1:2" ht="14.4">
      <c r="A808" s="24"/>
      <c r="B808" s="25"/>
    </row>
    <row r="809" spans="1:2" ht="14.4">
      <c r="A809" s="24"/>
      <c r="B809" s="25"/>
    </row>
    <row r="810" spans="1:2" ht="14.4">
      <c r="A810" s="24"/>
      <c r="B810" s="25"/>
    </row>
    <row r="811" spans="1:2" ht="14.4">
      <c r="A811" s="24"/>
      <c r="B811" s="25"/>
    </row>
    <row r="812" spans="1:2" ht="14.4">
      <c r="A812" s="24"/>
      <c r="B812" s="25"/>
    </row>
    <row r="813" spans="1:2" ht="14.4">
      <c r="A813" s="24"/>
      <c r="B813" s="25"/>
    </row>
    <row r="814" spans="1:2" ht="14.4">
      <c r="A814" s="24"/>
      <c r="B814" s="25"/>
    </row>
    <row r="815" spans="1:2" ht="14.4">
      <c r="A815" s="24"/>
      <c r="B815" s="25"/>
    </row>
    <row r="816" spans="1:2" ht="14.4">
      <c r="A816" s="24"/>
      <c r="B816" s="25"/>
    </row>
    <row r="817" spans="1:2" ht="14.4">
      <c r="A817" s="24"/>
      <c r="B817" s="25"/>
    </row>
    <row r="818" spans="1:2" ht="14.4">
      <c r="A818" s="24"/>
      <c r="B818" s="25"/>
    </row>
    <row r="819" spans="1:2" ht="14.4">
      <c r="A819" s="24"/>
      <c r="B819" s="25"/>
    </row>
    <row r="820" spans="1:2" ht="14.4">
      <c r="A820" s="24"/>
      <c r="B820" s="25"/>
    </row>
    <row r="821" spans="1:2" ht="14.4">
      <c r="A821" s="24"/>
      <c r="B821" s="25"/>
    </row>
    <row r="822" spans="1:2" ht="14.4">
      <c r="A822" s="24"/>
      <c r="B822" s="25"/>
    </row>
    <row r="823" spans="1:2" ht="14.4">
      <c r="A823" s="24"/>
      <c r="B823" s="25"/>
    </row>
    <row r="824" spans="1:2" ht="14.4">
      <c r="A824" s="24"/>
      <c r="B824" s="25"/>
    </row>
    <row r="825" spans="1:2" ht="14.4">
      <c r="A825" s="24"/>
      <c r="B825" s="25"/>
    </row>
    <row r="826" spans="1:2" ht="14.4">
      <c r="A826" s="24"/>
      <c r="B826" s="25"/>
    </row>
    <row r="827" spans="1:2" ht="14.4">
      <c r="A827" s="24"/>
      <c r="B827" s="25"/>
    </row>
    <row r="828" spans="1:2" ht="14.4">
      <c r="A828" s="24"/>
      <c r="B828" s="25"/>
    </row>
    <row r="829" spans="1:2" ht="14.4">
      <c r="A829" s="24"/>
      <c r="B829" s="25"/>
    </row>
    <row r="830" spans="1:2" ht="14.4">
      <c r="A830" s="24"/>
      <c r="B830" s="25"/>
    </row>
    <row r="831" spans="1:2" ht="14.4">
      <c r="A831" s="24"/>
      <c r="B831" s="25"/>
    </row>
    <row r="832" spans="1:2" ht="14.4">
      <c r="A832" s="24"/>
      <c r="B832" s="25"/>
    </row>
    <row r="833" spans="1:2" ht="14.4">
      <c r="A833" s="24"/>
      <c r="B833" s="25"/>
    </row>
    <row r="834" spans="1:2" ht="14.4">
      <c r="A834" s="24"/>
      <c r="B834" s="25"/>
    </row>
    <row r="835" spans="1:2" ht="14.4">
      <c r="A835" s="24"/>
      <c r="B835" s="25"/>
    </row>
    <row r="836" spans="1:2" ht="14.4">
      <c r="A836" s="24"/>
      <c r="B836" s="25"/>
    </row>
    <row r="837" spans="1:2" ht="14.4">
      <c r="A837" s="24"/>
      <c r="B837" s="25"/>
    </row>
    <row r="838" spans="1:2" ht="14.4">
      <c r="A838" s="24"/>
      <c r="B838" s="25"/>
    </row>
    <row r="839" spans="1:2" ht="14.4">
      <c r="A839" s="24"/>
      <c r="B839" s="25"/>
    </row>
    <row r="840" spans="1:2" ht="14.4">
      <c r="A840" s="24"/>
      <c r="B840" s="25"/>
    </row>
    <row r="841" spans="1:2" ht="14.4">
      <c r="A841" s="24"/>
      <c r="B841" s="25"/>
    </row>
    <row r="842" spans="1:2" ht="14.4">
      <c r="A842" s="24"/>
      <c r="B842" s="25"/>
    </row>
    <row r="843" spans="1:2" ht="14.4">
      <c r="A843" s="24"/>
      <c r="B843" s="25"/>
    </row>
    <row r="844" spans="1:2" ht="14.4">
      <c r="A844" s="24"/>
      <c r="B844" s="25"/>
    </row>
    <row r="845" spans="1:2" ht="14.4">
      <c r="A845" s="24"/>
      <c r="B845" s="25"/>
    </row>
    <row r="846" spans="1:2" ht="14.4">
      <c r="A846" s="24"/>
      <c r="B846" s="25"/>
    </row>
    <row r="847" spans="1:2" ht="14.4">
      <c r="A847" s="24"/>
      <c r="B847" s="25"/>
    </row>
    <row r="848" spans="1:2" ht="14.4">
      <c r="A848" s="24"/>
      <c r="B848" s="25"/>
    </row>
    <row r="849" spans="1:2" ht="14.4">
      <c r="A849" s="24"/>
      <c r="B849" s="25"/>
    </row>
    <row r="850" spans="1:2" ht="14.4">
      <c r="A850" s="24"/>
      <c r="B850" s="25"/>
    </row>
    <row r="851" spans="1:2" ht="14.4">
      <c r="A851" s="24"/>
      <c r="B851" s="25"/>
    </row>
    <row r="852" spans="1:2" ht="14.4">
      <c r="A852" s="24"/>
      <c r="B852" s="25"/>
    </row>
    <row r="853" spans="1:2" ht="14.4">
      <c r="A853" s="24"/>
      <c r="B853" s="25"/>
    </row>
    <row r="854" spans="1:2" ht="14.4">
      <c r="A854" s="24"/>
      <c r="B854" s="25"/>
    </row>
    <row r="855" spans="1:2" ht="14.4">
      <c r="A855" s="24"/>
      <c r="B855" s="25"/>
    </row>
    <row r="856" spans="1:2" ht="14.4">
      <c r="A856" s="24"/>
      <c r="B856" s="25"/>
    </row>
    <row r="857" spans="1:2" ht="14.4">
      <c r="A857" s="24"/>
      <c r="B857" s="25"/>
    </row>
    <row r="858" spans="1:2" ht="14.4">
      <c r="A858" s="24"/>
      <c r="B858" s="25"/>
    </row>
    <row r="859" spans="1:2" ht="14.4">
      <c r="A859" s="24"/>
      <c r="B859" s="25"/>
    </row>
    <row r="860" spans="1:2" ht="14.4">
      <c r="A860" s="24"/>
      <c r="B860" s="25"/>
    </row>
    <row r="861" spans="1:2" ht="14.4">
      <c r="A861" s="24"/>
      <c r="B861" s="25"/>
    </row>
    <row r="862" spans="1:2" ht="14.4">
      <c r="A862" s="24"/>
      <c r="B862" s="25"/>
    </row>
    <row r="863" spans="1:2" ht="14.4">
      <c r="A863" s="24"/>
      <c r="B863" s="25"/>
    </row>
    <row r="864" spans="1:2" ht="14.4">
      <c r="A864" s="24"/>
      <c r="B864" s="25"/>
    </row>
    <row r="865" spans="1:2" ht="14.4">
      <c r="A865" s="24"/>
      <c r="B865" s="25"/>
    </row>
    <row r="866" spans="1:2" ht="14.4">
      <c r="A866" s="24"/>
      <c r="B866" s="25"/>
    </row>
    <row r="867" spans="1:2" ht="14.4">
      <c r="A867" s="24"/>
      <c r="B867" s="25"/>
    </row>
    <row r="868" spans="1:2" ht="14.4">
      <c r="A868" s="24"/>
      <c r="B868" s="25"/>
    </row>
    <row r="869" spans="1:2" ht="14.4">
      <c r="A869" s="24"/>
      <c r="B869" s="25"/>
    </row>
    <row r="870" spans="1:2" ht="14.4">
      <c r="A870" s="24"/>
      <c r="B870" s="25"/>
    </row>
    <row r="871" spans="1:2" ht="14.4">
      <c r="A871" s="24"/>
      <c r="B871" s="25"/>
    </row>
    <row r="872" spans="1:2" ht="14.4">
      <c r="A872" s="24"/>
      <c r="B872" s="25"/>
    </row>
    <row r="873" spans="1:2" ht="14.4">
      <c r="A873" s="24"/>
      <c r="B873" s="25"/>
    </row>
    <row r="874" spans="1:2" ht="14.4">
      <c r="A874" s="24"/>
      <c r="B874" s="25"/>
    </row>
    <row r="875" spans="1:2" ht="14.4">
      <c r="A875" s="24"/>
      <c r="B875" s="25"/>
    </row>
    <row r="876" spans="1:2" ht="14.4">
      <c r="A876" s="24"/>
      <c r="B876" s="25"/>
    </row>
    <row r="877" spans="1:2" ht="14.4">
      <c r="A877" s="24"/>
      <c r="B877" s="25"/>
    </row>
    <row r="878" spans="1:2" ht="14.4">
      <c r="A878" s="24"/>
      <c r="B878" s="25"/>
    </row>
    <row r="879" spans="1:2" ht="14.4">
      <c r="A879" s="24"/>
      <c r="B879" s="25"/>
    </row>
    <row r="880" spans="1:2" ht="14.4">
      <c r="A880" s="24"/>
      <c r="B880" s="25"/>
    </row>
    <row r="881" spans="1:2" ht="14.4">
      <c r="A881" s="24"/>
      <c r="B881" s="25"/>
    </row>
    <row r="882" spans="1:2" ht="14.4">
      <c r="A882" s="24"/>
      <c r="B882" s="25"/>
    </row>
    <row r="883" spans="1:2" ht="14.4">
      <c r="A883" s="24"/>
      <c r="B883" s="25"/>
    </row>
    <row r="884" spans="1:2" ht="14.4">
      <c r="A884" s="24"/>
      <c r="B884" s="25"/>
    </row>
    <row r="885" spans="1:2" ht="14.4">
      <c r="A885" s="24"/>
      <c r="B885" s="25"/>
    </row>
    <row r="886" spans="1:2" ht="14.4">
      <c r="A886" s="24"/>
      <c r="B886" s="25"/>
    </row>
    <row r="887" spans="1:2" ht="14.4">
      <c r="A887" s="24"/>
      <c r="B887" s="25"/>
    </row>
    <row r="888" spans="1:2" ht="14.4">
      <c r="A888" s="24"/>
      <c r="B888" s="25"/>
    </row>
    <row r="889" spans="1:2" ht="14.4">
      <c r="A889" s="24"/>
      <c r="B889" s="25"/>
    </row>
    <row r="890" spans="1:2" ht="14.4">
      <c r="A890" s="24"/>
      <c r="B890" s="25"/>
    </row>
    <row r="891" spans="1:2" ht="14.4">
      <c r="A891" s="24"/>
      <c r="B891" s="25"/>
    </row>
    <row r="892" spans="1:2" ht="14.4">
      <c r="A892" s="24"/>
      <c r="B892" s="25"/>
    </row>
    <row r="893" spans="1:2" ht="14.4">
      <c r="A893" s="24"/>
      <c r="B893" s="25"/>
    </row>
    <row r="894" spans="1:2" ht="14.4">
      <c r="A894" s="24"/>
      <c r="B894" s="25"/>
    </row>
    <row r="895" spans="1:2" ht="14.4">
      <c r="A895" s="24"/>
      <c r="B895" s="25"/>
    </row>
    <row r="896" spans="1:2" ht="14.4">
      <c r="A896" s="24"/>
      <c r="B896" s="25"/>
    </row>
    <row r="897" spans="1:2" ht="14.4">
      <c r="A897" s="24"/>
      <c r="B897" s="25"/>
    </row>
    <row r="898" spans="1:2" ht="14.4">
      <c r="A898" s="24"/>
      <c r="B898" s="25"/>
    </row>
    <row r="899" spans="1:2" ht="14.4">
      <c r="A899" s="24"/>
      <c r="B899" s="25"/>
    </row>
    <row r="900" spans="1:2" ht="14.4">
      <c r="A900" s="24"/>
      <c r="B900" s="25"/>
    </row>
    <row r="901" spans="1:2" ht="14.4">
      <c r="A901" s="24"/>
      <c r="B901" s="25"/>
    </row>
    <row r="902" spans="1:2" ht="14.4">
      <c r="A902" s="24"/>
      <c r="B902" s="25"/>
    </row>
    <row r="903" spans="1:2" ht="14.4">
      <c r="A903" s="24"/>
      <c r="B903" s="25"/>
    </row>
  </sheetData>
  <customSheetViews>
    <customSheetView guid="{5D590CFF-4C6B-4562-A2AF-CA3B847D5BD8}">
      <selection activeCell="A13" sqref="A13"/>
      <pageMargins left="0.7" right="0.7" top="0.75" bottom="0.75" header="0.3" footer="0.3"/>
    </customSheetView>
    <customSheetView guid="{698B578F-6757-4E06-A412-C144C45AD2F1}">
      <selection activeCell="A13" sqref="A13"/>
      <pageMargins left="0.7" right="0.7" top="0.75" bottom="0.75" header="0.3" footer="0.3"/>
    </customSheetView>
    <customSheetView guid="{D6265871-714F-468B-8902-859C1128B862}" scale="96" topLeftCell="A36">
      <selection activeCell="A14" sqref="A14"/>
      <pageMargins left="0.7" right="0.7" top="0.75" bottom="0.75" header="0.3" footer="0.3"/>
    </customSheetView>
  </customSheetViews>
  <mergeCells count="3">
    <mergeCell ref="A3:B3"/>
    <mergeCell ref="A2:B2"/>
    <mergeCell ref="A1:B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sheetPr>
  <dimension ref="A1:C35"/>
  <sheetViews>
    <sheetView zoomScale="104" zoomScaleNormal="104" workbookViewId="0">
      <selection activeCell="A83" sqref="A83"/>
    </sheetView>
  </sheetViews>
  <sheetFormatPr defaultColWidth="14.44140625" defaultRowHeight="15" customHeight="1"/>
  <cols>
    <col min="1" max="1" width="34.33203125" customWidth="1"/>
    <col min="2" max="2" width="27.109375" customWidth="1"/>
    <col min="3" max="3" width="23.5546875" bestFit="1" customWidth="1"/>
  </cols>
  <sheetData>
    <row r="1" spans="1:3" ht="27.75" customHeight="1">
      <c r="A1" s="98" t="s">
        <v>98</v>
      </c>
      <c r="B1" s="99"/>
      <c r="C1" s="99"/>
    </row>
    <row r="2" spans="1:3" ht="29.25" customHeight="1">
      <c r="A2" s="118" t="s">
        <v>99</v>
      </c>
      <c r="B2" s="119"/>
      <c r="C2" s="119"/>
    </row>
    <row r="3" spans="1:3" ht="14.4">
      <c r="A3" s="94" t="s">
        <v>101</v>
      </c>
      <c r="B3" s="95" t="s">
        <v>8</v>
      </c>
      <c r="C3" s="96" t="s">
        <v>18</v>
      </c>
    </row>
    <row r="4" spans="1:3" ht="14.4">
      <c r="A4" s="89" t="s">
        <v>102</v>
      </c>
      <c r="B4" s="89"/>
      <c r="C4" s="89"/>
    </row>
    <row r="5" spans="1:3" ht="14.4">
      <c r="A5" s="89" t="s">
        <v>104</v>
      </c>
      <c r="B5" s="89"/>
      <c r="C5" s="89"/>
    </row>
    <row r="6" spans="1:3" ht="14.4">
      <c r="A6" s="89" t="s">
        <v>105</v>
      </c>
      <c r="B6" s="89"/>
      <c r="C6" s="89"/>
    </row>
    <row r="7" spans="1:3" ht="14.4">
      <c r="A7" s="89" t="s">
        <v>106</v>
      </c>
      <c r="B7" s="89"/>
      <c r="C7" s="89"/>
    </row>
    <row r="8" spans="1:3" ht="14.4">
      <c r="A8" s="89" t="s">
        <v>107</v>
      </c>
      <c r="B8" s="89"/>
      <c r="C8" s="89"/>
    </row>
    <row r="9" spans="1:3" ht="14.4">
      <c r="A9" s="89" t="s">
        <v>108</v>
      </c>
      <c r="B9" s="89"/>
      <c r="C9" s="89"/>
    </row>
    <row r="10" spans="1:3" ht="14.4">
      <c r="A10" s="89" t="s">
        <v>109</v>
      </c>
      <c r="B10" s="89"/>
      <c r="C10" s="89"/>
    </row>
    <row r="11" spans="1:3" ht="14.4">
      <c r="A11" s="89" t="s">
        <v>110</v>
      </c>
      <c r="B11" s="89"/>
      <c r="C11" s="89"/>
    </row>
    <row r="12" spans="1:3" s="92" customFormat="1" ht="18" customHeight="1">
      <c r="A12" s="90" t="s">
        <v>111</v>
      </c>
      <c r="B12" s="91"/>
      <c r="C12" s="91"/>
    </row>
    <row r="13" spans="1:3" ht="14.4">
      <c r="A13" s="89" t="s">
        <v>112</v>
      </c>
      <c r="B13" s="89"/>
      <c r="C13" s="89"/>
    </row>
    <row r="14" spans="1:3" ht="15" customHeight="1">
      <c r="A14" s="94" t="s">
        <v>113</v>
      </c>
      <c r="B14" s="94"/>
      <c r="C14" s="94"/>
    </row>
    <row r="15" spans="1:3" ht="28.8">
      <c r="A15" s="89" t="s">
        <v>114</v>
      </c>
      <c r="B15" s="89"/>
      <c r="C15" s="89"/>
    </row>
    <row r="16" spans="1:3" ht="28.8">
      <c r="A16" s="89" t="s">
        <v>115</v>
      </c>
      <c r="B16" s="89"/>
      <c r="C16" s="89"/>
    </row>
    <row r="17" spans="1:3" ht="28.8">
      <c r="A17" s="89" t="s">
        <v>116</v>
      </c>
      <c r="B17" s="89"/>
      <c r="C17" s="89"/>
    </row>
    <row r="18" spans="1:3" ht="28.8">
      <c r="A18" s="89" t="s">
        <v>117</v>
      </c>
      <c r="B18" s="89"/>
      <c r="C18" s="89"/>
    </row>
    <row r="19" spans="1:3" ht="14.4">
      <c r="A19" s="89" t="s">
        <v>118</v>
      </c>
      <c r="B19" s="89"/>
      <c r="C19" s="89"/>
    </row>
    <row r="20" spans="1:3" ht="14.4">
      <c r="A20" s="89" t="s">
        <v>120</v>
      </c>
      <c r="B20" s="89"/>
      <c r="C20" s="89"/>
    </row>
    <row r="21" spans="1:3" ht="28.8">
      <c r="A21" s="89" t="s">
        <v>121</v>
      </c>
      <c r="B21" s="89"/>
      <c r="C21" s="89"/>
    </row>
    <row r="22" spans="1:3" ht="15" customHeight="1">
      <c r="A22" s="94" t="s">
        <v>122</v>
      </c>
      <c r="B22" s="94"/>
      <c r="C22" s="94"/>
    </row>
    <row r="23" spans="1:3" ht="14.4">
      <c r="A23" s="89" t="s">
        <v>123</v>
      </c>
      <c r="B23" s="89"/>
      <c r="C23" s="89"/>
    </row>
    <row r="24" spans="1:3" ht="14.4">
      <c r="A24" s="89" t="s">
        <v>124</v>
      </c>
      <c r="B24" s="89"/>
      <c r="C24" s="89"/>
    </row>
    <row r="25" spans="1:3" ht="14.4">
      <c r="A25" s="89" t="s">
        <v>126</v>
      </c>
      <c r="B25" s="89"/>
      <c r="C25" s="89"/>
    </row>
    <row r="26" spans="1:3" ht="14.4">
      <c r="A26" s="89" t="s">
        <v>127</v>
      </c>
      <c r="B26" s="89"/>
      <c r="C26" s="89"/>
    </row>
    <row r="27" spans="1:3" ht="14.4">
      <c r="A27" s="89" t="s">
        <v>128</v>
      </c>
      <c r="B27" s="89"/>
      <c r="C27" s="89"/>
    </row>
    <row r="28" spans="1:3" ht="14.4">
      <c r="A28" s="89" t="s">
        <v>129</v>
      </c>
      <c r="B28" s="89"/>
      <c r="C28" s="89"/>
    </row>
    <row r="29" spans="1:3" ht="14.4">
      <c r="A29" s="89"/>
      <c r="B29" s="89"/>
      <c r="C29" s="89"/>
    </row>
    <row r="30" spans="1:3" ht="14.4">
      <c r="A30" s="115" t="s">
        <v>10</v>
      </c>
      <c r="B30" s="101"/>
      <c r="C30" s="101"/>
    </row>
    <row r="31" spans="1:3" ht="14.4">
      <c r="A31" s="116"/>
      <c r="B31" s="101"/>
      <c r="C31" s="101"/>
    </row>
    <row r="32" spans="1:3" ht="14.4">
      <c r="A32" s="117"/>
      <c r="B32" s="101"/>
      <c r="C32" s="101"/>
    </row>
    <row r="33" spans="1:3" ht="14.4">
      <c r="A33" s="117"/>
      <c r="B33" s="101"/>
      <c r="C33" s="101"/>
    </row>
    <row r="34" spans="1:3" ht="14.4">
      <c r="A34" s="117"/>
      <c r="B34" s="101"/>
      <c r="C34" s="101"/>
    </row>
    <row r="35" spans="1:3" ht="14.4">
      <c r="A35" s="117"/>
      <c r="B35" s="101"/>
      <c r="C35" s="101"/>
    </row>
  </sheetData>
  <customSheetViews>
    <customSheetView guid="{5D590CFF-4C6B-4562-A2AF-CA3B847D5BD8}" scale="104" topLeftCell="A5">
      <selection activeCell="A83" sqref="A83"/>
      <pageMargins left="0.7" right="0.7" top="0.75" bottom="0.75" header="0.3" footer="0.3"/>
    </customSheetView>
    <customSheetView guid="{698B578F-6757-4E06-A412-C144C45AD2F1}" scale="104" topLeftCell="A5">
      <selection activeCell="A83" sqref="A83"/>
      <pageMargins left="0.7" right="0.7" top="0.75" bottom="0.75" header="0.3" footer="0.3"/>
    </customSheetView>
    <customSheetView guid="{D6265871-714F-468B-8902-859C1128B862}" scale="104" topLeftCell="A12">
      <selection activeCell="A83" sqref="A83"/>
      <pageMargins left="0.7" right="0.7" top="0.75" bottom="0.75" header="0.3" footer="0.3"/>
    </customSheetView>
  </customSheetViews>
  <mergeCells count="4">
    <mergeCell ref="A1:C1"/>
    <mergeCell ref="A30:C30"/>
    <mergeCell ref="A31:C35"/>
    <mergeCell ref="A2:C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Client Profile</vt:lpstr>
      <vt:lpstr>Needs Assessment</vt:lpstr>
      <vt:lpstr>QuickBooks Features &amp; Solutions</vt:lpstr>
      <vt:lpstr>QuickBooks Bookkeeping Onboardi</vt:lpstr>
      <vt:lpstr>QBSE profile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Jimmie Needles</dc:creator>
  <cp:lastModifiedBy>Jimmie Needles</cp:lastModifiedBy>
  <dcterms:created xsi:type="dcterms:W3CDTF">2019-10-23T13:00:19Z</dcterms:created>
  <dcterms:modified xsi:type="dcterms:W3CDTF">2020-04-08T21:25:00Z</dcterms:modified>
</cp:coreProperties>
</file>