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</calcChain>
</file>

<file path=xl/sharedStrings.xml><?xml version="1.0" encoding="utf-8"?>
<sst xmlns="http://schemas.openxmlformats.org/spreadsheetml/2006/main" count="67" uniqueCount="67">
  <si>
    <t>Balance Sheet</t>
  </si>
  <si>
    <t>Blue Agave Functional Medicine PLLC</t>
  </si>
  <si>
    <t>As of Mar 31, 2026</t>
  </si>
  <si>
    <t>Assets</t>
  </si>
  <si>
    <t>Current Assets</t>
  </si>
  <si>
    <t>Bank Accounts</t>
  </si>
  <si>
    <t>Blue Agave FM CLINIC PLLC (0421) - 2</t>
  </si>
  <si>
    <t>Cash</t>
  </si>
  <si>
    <t>SSBT Checking (0421)</t>
  </si>
  <si>
    <t>SSBT Checking LLC Account (7043)</t>
  </si>
  <si>
    <t>Wells Fargo (5247) Checking</t>
  </si>
  <si>
    <t>Total for Bank Accounts</t>
  </si>
  <si>
    <t>Other Current Assets</t>
  </si>
  <si>
    <t>Intercompany Transfer Receivable</t>
  </si>
  <si>
    <t>Inventory Asset</t>
  </si>
  <si>
    <t>Loans to officers Scott</t>
  </si>
  <si>
    <t>QuickBooks Tax Holding Account</t>
  </si>
  <si>
    <t>Total for Other Current Assets</t>
  </si>
  <si>
    <t>Total for Current Assets</t>
  </si>
  <si>
    <t>Fixed Assets</t>
  </si>
  <si>
    <t>Long-term office equipment</t>
  </si>
  <si>
    <t>Tools, machinery, and equipment</t>
  </si>
  <si>
    <t>Total for Fixed Assets</t>
  </si>
  <si>
    <t>Other Assets</t>
  </si>
  <si>
    <t>Licenses held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</si>
  <si>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</si>
  <si>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</si>
  <si>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</si>
  <si>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</si>
  <si>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</si>
  <si>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</si>
  <si>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 (A/P)</t>
  </si>
  <si>
    <t>Total for Accounts Payable</t>
  </si>
  <si>
    <t>Credit Cards</t>
  </si>
  <si>
    <t>BAFM Clinic Chase Credit Card</t>
  </si>
  <si>
    <t>BAFM Clinic PLLC Credit Card</t>
  </si>
  <si>
    <t>Troy Chase Visa 9482</t>
  </si>
  <si>
    <t>Total for BAFM Clinic Chase Credit Card</t>
  </si>
  <si>
    <t>BAFM Clinic PLLC AmEx Credit Card</t>
  </si>
  <si>
    <t>BAFM LLC CLOSED 9245 (deleted)</t>
  </si>
  <si>
    <t>Total for Credit Cards</t>
  </si>
  <si>
    <t>Other Current Liabilities</t>
  </si>
  <si>
    <t>Direct Deposit Payable</t>
  </si>
  <si>
    <t>Payroll Liabilities</t>
  </si>
  <si>
    <t>Federal Taxes (941/943/944)</t>
  </si>
  <si>
    <t>Federal Unemployment (940)</t>
  </si>
  <si>
    <t>Guideline Roth 401(k)</t>
  </si>
  <si>
    <t>Guideline Traditional 401(k)</t>
  </si>
  <si>
    <t>Health Insurance (med and dental)</t>
  </si>
  <si>
    <t>TX Unemployment Tax</t>
  </si>
  <si>
    <t>Total for Payroll Liabilities</t>
  </si>
  <si>
    <t>Total for Other Current Liabilities</t>
  </si>
  <si>
    <t>Total for Current Liabilities</t>
  </si>
  <si>
    <t>Total for Liabilities</t>
  </si>
  <si>
    <t>Equity</t>
  </si>
  <si>
    <t>Opening balance equity</t>
  </si>
  <si>
    <t>Owner Equity Account</t>
  </si>
  <si>
    <t>Scott Knepper Partner Equity Acct</t>
  </si>
  <si>
    <t>Troy Green Partner Equity Acct</t>
  </si>
  <si>
    <t>Total for Owner Equity Account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</si>
  <si>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</si>
  <si>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</si>
  <si>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</si>
  <si>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</si>
  <si>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</si>
  <si>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</si>
  <si>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April 27, 2026 10:18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</si>
</sst>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70"/>
  <sheetViews>
    <sheetView tabSelected="1" workbookViewId="0" topLeftCell="A1"/>
  </sheetViews>
  <sheetFormatPr defaultColWidth="11.255" defaultRowHeight="16"/>
  <cols>
    <col min="1" max="1" width="34.12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64</v>
      </c>
      <c r="B5" s="57" t="s">
        <v>65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0</v>
      </c>
    </row>
    <row r="10" spans="1:2" ht="16">
      <c r="A10" s="43" t="s">
        <v>7</v>
      </c>
      <c r="B10" s="54">
        <v>0</v>
      </c>
    </row>
    <row r="11" spans="1:2" ht="16">
      <c r="A11" s="43" t="s">
        <v>8</v>
      </c>
      <c r="B11" s="54">
        <v>72160.22</v>
      </c>
    </row>
    <row r="12" spans="1:2" ht="16">
      <c r="A12" s="43" t="s">
        <v>9</v>
      </c>
      <c r="B12" s="54">
        <v>391.69</v>
      </c>
    </row>
    <row r="13" spans="1:2" ht="16">
      <c r="A13" s="43" t="s">
        <v>10</v>
      </c>
      <c r="B13" s="54">
        <v>280572.96</v>
      </c>
    </row>
    <row r="14" spans="1:2" ht="16">
      <c r="A14" s="44" t="s">
        <v>11</v>
      </c>
      <c r="B14" s="55">
        <f>B8+B9+B10+B11+B12+B13</f>
        <v>353124.87</v>
      </c>
    </row>
    <row r="15" spans="1:1" ht="16">
      <c r="A15" s="42" t="s">
        <v>12</v>
      </c>
    </row>
    <row r="16" spans="1:2" ht="16">
      <c r="A16" s="43" t="s">
        <v>13</v>
      </c>
      <c r="B16" s="54">
        <v>565050.0</v>
      </c>
    </row>
    <row r="17" spans="1:2" ht="16">
      <c r="A17" s="43" t="s">
        <v>14</v>
      </c>
      <c r="B17" s="54">
        <v>20963.55</v>
      </c>
    </row>
    <row r="18" spans="1:2" ht="16">
      <c r="A18" s="43" t="s">
        <v>15</v>
      </c>
      <c r="B18" s="54">
        <v>562.89</v>
      </c>
    </row>
    <row r="19" spans="1:2" ht="16">
      <c r="A19" s="43" t="s">
        <v>16</v>
      </c>
      <c r="B19" s="54">
        <v>13911.21</v>
      </c>
    </row>
    <row r="20" spans="1:2" ht="16">
      <c r="A20" s="44" t="s">
        <v>17</v>
      </c>
      <c r="B20" s="55">
        <f>B15+B16+B17+B18+B19</f>
        <v>600487.65</v>
      </c>
    </row>
    <row r="21" spans="1:2" ht="16">
      <c r="A21" s="45" t="s">
        <v>18</v>
      </c>
      <c r="B21" s="55">
        <f>B7+B14+B20</f>
        <v>953612.52</v>
      </c>
    </row>
    <row r="22" spans="1:1" ht="16">
      <c r="A22" s="41" t="s">
        <v>19</v>
      </c>
    </row>
    <row r="23" spans="1:2" ht="16">
      <c r="A23" s="42" t="s">
        <v>20</v>
      </c>
      <c r="B23" s="54">
        <v>32384.13</v>
      </c>
    </row>
    <row r="24" spans="1:2" ht="16">
      <c r="A24" s="42" t="s">
        <v>21</v>
      </c>
      <c r="B24" s="54">
        <v>11300.0</v>
      </c>
    </row>
    <row r="25" spans="1:2" ht="16">
      <c r="A25" s="45" t="s">
        <v>22</v>
      </c>
      <c r="B25" s="55">
        <f>B22+B23+B24</f>
        <v>43684.130000000005</v>
      </c>
    </row>
    <row r="26" spans="1:1" ht="16">
      <c r="A26" s="41" t="s">
        <v>23</v>
      </c>
    </row>
    <row r="27" spans="1:2" ht="16">
      <c r="A27" s="42" t="s">
        <v>24</v>
      </c>
      <c r="B27" s="54">
        <v>496.0</v>
      </c>
    </row>
    <row r="28" spans="1:2" ht="16">
      <c r="A28" s="45" t="s">
        <v>25</v>
      </c>
      <c r="B28" s="55">
        <f>B26+B27</f>
        <v>496.0</v>
      </c>
    </row>
    <row r="29" spans="1:2" ht="16">
      <c r="A29" s="46" t="s">
        <v>26</v>
      </c>
      <c r="B29" s="55">
        <f>B21+B25+B28</f>
        <v>997792.65</v>
      </c>
    </row>
    <row r="30" spans="1:1" ht="16">
      <c r="A30" s="40" t="s">
        <v>27</v>
      </c>
    </row>
    <row r="31" spans="1:1" ht="16">
      <c r="A31" s="41" t="s">
        <v>28</v>
      </c>
    </row>
    <row r="32" spans="1:1" ht="16">
      <c r="A32" s="42" t="s">
        <v>29</v>
      </c>
    </row>
    <row r="33" spans="1:1" ht="16">
      <c r="A33" s="43" t="s">
        <v>30</v>
      </c>
    </row>
    <row r="34" spans="1:2" ht="16">
      <c r="A34" s="47" t="s">
        <v>31</v>
      </c>
      <c r="B34" s="54">
        <v>9901.88</v>
      </c>
    </row>
    <row r="35" spans="1:2" ht="16">
      <c r="A35" s="48" t="s">
        <v>32</v>
      </c>
      <c r="B35" s="55">
        <f>B33+B34</f>
        <v>9901.88</v>
      </c>
    </row>
    <row r="36" spans="1:1" ht="16">
      <c r="A36" s="43" t="s">
        <v>33</v>
      </c>
    </row>
    <row r="37" spans="1:2" ht="16">
      <c r="A37" s="47" t="s">
        <v>34</v>
      </c>
      <c r="B37" s="56"/>
    </row>
    <row r="38" spans="1:2" ht="16">
      <c r="A38" s="49" t="s">
        <v>35</v>
      </c>
      <c r="B38" s="54">
        <v>-19554.21</v>
      </c>
    </row>
    <row r="39" spans="1:2" ht="16">
      <c r="A39" s="49" t="s">
        <v>36</v>
      </c>
      <c r="B39" s="54">
        <v>20708.21</v>
      </c>
    </row>
    <row r="40" spans="1:2" ht="16">
      <c r="A40" s="50" t="s">
        <v>37</v>
      </c>
      <c r="B40" s="55">
        <f>B37+B38+B39</f>
        <v>1154.0</v>
      </c>
    </row>
    <row r="41" spans="1:2" ht="16">
      <c r="A41" s="47" t="s">
        <v>38</v>
      </c>
      <c r="B41" s="54">
        <v>5360.14</v>
      </c>
    </row>
    <row r="42" spans="1:2" ht="16">
      <c r="A42" s="47" t="s">
        <v>39</v>
      </c>
      <c r="B42" s="54">
        <v>662.5</v>
      </c>
    </row>
    <row r="43" spans="1:2" ht="16">
      <c r="A43" s="48" t="s">
        <v>40</v>
      </c>
      <c r="B43" s="55">
        <f>B36+B40+B41+B42</f>
        <v>7176.64</v>
      </c>
    </row>
    <row r="44" spans="1:1" ht="16">
      <c r="A44" s="43" t="s">
        <v>41</v>
      </c>
    </row>
    <row r="45" spans="1:2" ht="16">
      <c r="A45" s="47" t="s">
        <v>42</v>
      </c>
      <c r="B45" s="54">
        <v>8333.71</v>
      </c>
    </row>
    <row r="46" spans="1:2" ht="16">
      <c r="A46" s="47" t="s">
        <v>43</v>
      </c>
      <c r="B46" s="54">
        <v>5786.48</v>
      </c>
    </row>
    <row r="47" spans="1:2" ht="16">
      <c r="A47" s="49" t="s">
        <v>44</v>
      </c>
      <c r="B47" s="54">
        <v>7294.9</v>
      </c>
    </row>
    <row r="48" spans="1:2" ht="16">
      <c r="A48" s="49" t="s">
        <v>45</v>
      </c>
      <c r="B48" s="54">
        <v>637.79</v>
      </c>
    </row>
    <row r="49" spans="1:2" ht="16">
      <c r="A49" s="49" t="s">
        <v>46</v>
      </c>
      <c r="B49" s="54">
        <v>0</v>
      </c>
    </row>
    <row r="50" spans="1:2" ht="16">
      <c r="A50" s="49" t="s">
        <v>47</v>
      </c>
      <c r="B50" s="54">
        <v>39632.36</v>
      </c>
    </row>
    <row r="51" spans="1:2" ht="16">
      <c r="A51" s="49" t="s">
        <v>48</v>
      </c>
      <c r="B51" s="54">
        <v>31339.1</v>
      </c>
    </row>
    <row r="52" spans="1:2" ht="16">
      <c r="A52" s="49" t="s">
        <v>49</v>
      </c>
      <c r="B52" s="54">
        <v>675.47</v>
      </c>
    </row>
    <row r="53" spans="1:2" ht="16">
      <c r="A53" s="50" t="s">
        <v>50</v>
      </c>
      <c r="B53" s="55">
        <f>B46+B47+B48+B49+B50+B51+B52</f>
        <v>85366.1</v>
      </c>
    </row>
    <row r="54" spans="1:2" ht="16">
      <c r="A54" s="48" t="s">
        <v>51</v>
      </c>
      <c r="B54" s="55">
        <f>B44+B45+B53</f>
        <v>93699.81</v>
      </c>
    </row>
    <row r="55" spans="1:2" ht="16">
      <c r="A55" s="44" t="s">
        <v>52</v>
      </c>
      <c r="B55" s="55">
        <f>B32+B35+B43+B54</f>
        <v>110778.33</v>
      </c>
    </row>
    <row r="56" spans="1:2" ht="16">
      <c r="A56" s="45" t="s">
        <v>53</v>
      </c>
      <c r="B56" s="55">
        <f>B31+B55</f>
        <v>110778.33</v>
      </c>
    </row>
    <row r="57" spans="1:1" ht="16">
      <c r="A57" s="41" t="s">
        <v>54</v>
      </c>
    </row>
    <row r="58" spans="1:2" ht="16">
      <c r="A58" s="42" t="s">
        <v>55</v>
      </c>
      <c r="B58" s="54">
        <v>-623.6</v>
      </c>
    </row>
    <row r="59" spans="1:2" ht="16">
      <c r="A59" s="42" t="s">
        <v>56</v>
      </c>
      <c r="B59" s="56"/>
    </row>
    <row r="60" spans="1:2" ht="16">
      <c r="A60" s="43" t="s">
        <v>57</v>
      </c>
      <c r="B60" s="54">
        <v>-545105.0</v>
      </c>
    </row>
    <row r="61" spans="1:2" ht="16">
      <c r="A61" s="43" t="s">
        <v>58</v>
      </c>
      <c r="B61" s="54">
        <v>-635000.0</v>
      </c>
    </row>
    <row r="62" spans="1:2" ht="16">
      <c r="A62" s="44" t="s">
        <v>59</v>
      </c>
      <c r="B62" s="55">
        <f>B59+B60+B61</f>
        <v>-1180105.0</v>
      </c>
    </row>
    <row r="63" spans="1:2" ht="16">
      <c r="A63" s="42" t="s">
        <v>60</v>
      </c>
      <c r="B63" s="54">
        <v>1571573.140000001</v>
      </c>
    </row>
    <row r="64" spans="1:2" ht="16">
      <c r="A64" s="42" t="s">
        <v>61</v>
      </c>
      <c r="B64" s="54">
        <v>496169.7800000003</v>
      </c>
    </row>
    <row r="65" spans="1:2" ht="16">
      <c r="A65" s="45" t="s">
        <v>62</v>
      </c>
      <c r="B65" s="55">
        <f>B57+B58+B62+B63+B64</f>
        <v>887014.3200000012</v>
      </c>
    </row>
    <row r="66" spans="1:2" ht="16">
      <c r="A66" s="46" t="s">
        <v>63</v>
      </c>
      <c r="B66" s="55">
        <f>B56+B65</f>
        <v>997792.6500000012</v>
      </c>
    </row>
    <row r="70" spans="1:1" ht="16">
      <c r="A70" s="58" t="s">
        <v>66</v>
      </c>
    </row>
  </sheetData>
  <mergeCells count="4">
    <mergeCell ref="A1:B1"/>
    <mergeCell ref="A2:B2"/>
    <mergeCell ref="A3:B3"/>
    <mergeCell ref="A70:B7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