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6" i="1" l="1"/>
</calcChain>
</file>

<file path=xl/sharedStrings.xml><?xml version="1.0" encoding="utf-8"?>
<sst xmlns="http://schemas.openxmlformats.org/spreadsheetml/2006/main" count="1046" uniqueCount="137">
  <si>
    <t>General Ledger</t>
  </si>
  <si>
    <t>Blue Agave Medicine Company PLLC</t>
  </si>
  <si>
    <t>January, 2025-March, 2026</t>
  </si>
  <si>
    <t>BAFM HoldCo (1838)</t>
  </si>
  <si>
    <t>12/11/2025</t>
  </si>
  <si>
    <t>Deposit</t>
  </si>
  <si>
    <t/>
  </si>
  <si>
    <t>Blue Agave Functional Medicine</t>
  </si>
  <si>
    <t>ONLINE TRANSFER FROM BLUE AGAVE FUNCTIONAL MEDICINE BUSINESS CHECKING XXXXXX5247 REF #IB0W2FZKGB ON 12/11/25</t>
  </si>
  <si>
    <t>Intercompany Transfer Payable</t>
  </si>
  <si>
    <t>01/27/2026</t>
  </si>
  <si>
    <t>ONLINE TRANSFER FROM BLUE AGAVE FUNCTIONAL MEDICINE REF #IB0WM75P3M BUSINESS CHECKING JAN 26 DIVIDEND PAYMENT TO HOLDCO</t>
  </si>
  <si>
    <t>01/29/2026</t>
  </si>
  <si>
    <t>Expense</t>
  </si>
  <si>
    <t>BUSINESS TO BUSINESS ACH INTUIT *         QBooks Onl 260128 9670550         SCOTT P KNEPPER</t>
  </si>
  <si>
    <t>Apps and software</t>
  </si>
  <si>
    <t>BUSINESS TO BUSINESS ACH INTUIT *         QBooks Onl 260128 9670483         SCOTT P KNEPPER</t>
  </si>
  <si>
    <t>02/03/2026</t>
  </si>
  <si>
    <t>eDeposit in Branch 02/03/26 10:24:30 AM 877 LOOP 337 NEW BRAUNFELS TX</t>
  </si>
  <si>
    <t>Services:Insurance Payments</t>
  </si>
  <si>
    <t>Scott Knepper Owner Draw</t>
  </si>
  <si>
    <t>BUSINESS TO BUSINESS ACH INTUIT 86320630  BILL_PAY   020226 SCOTT KNEPPER O SCOTT P KNEPPER</t>
  </si>
  <si>
    <t>Owner Equity Account:Scott Knepper Partner Equity Acct</t>
  </si>
  <si>
    <t>02/04/2026</t>
  </si>
  <si>
    <t>QuickBooks Payments</t>
  </si>
  <si>
    <t>BUSINESS TO BUSINESS ACH INTUIT *         QBooks Pay 260203 1720619         SCOTT P KNEPPER</t>
  </si>
  <si>
    <t>BUSINESS TO BUSINESS ACH INTUIT *         QBooks Pay 260203 1720564         SCOTT P KNEPPER</t>
  </si>
  <si>
    <t>02/05/2026</t>
  </si>
  <si>
    <t>BLUE AGAVE FUNCT BILL_PAY   020226 BLUE AGAVE FUNC BLUE AGAVE MEDICINE CO</t>
  </si>
  <si>
    <t>02/06/2026</t>
  </si>
  <si>
    <t>ONLINE TRANSFER TO KNEPPER S REF #IB0WRB683R EVERYDAY CHECKING OWNER DRAW</t>
  </si>
  <si>
    <t>Troy Green Owner Draw</t>
  </si>
  <si>
    <t>ONLINE TRANSFER TO GREEN T REF #IB0WRBVJCV PRIME CHECKING OWNER DRAW</t>
  </si>
  <si>
    <t>Owner Equity Account:Troy Green Partner Equity Acct</t>
  </si>
  <si>
    <t>02/09/2026</t>
  </si>
  <si>
    <t>Payroll Check</t>
  </si>
  <si>
    <t>DD</t>
  </si>
  <si>
    <t>Scott Knepper</t>
  </si>
  <si>
    <t>Pay Period: 01/03/2026-01/16/2026</t>
  </si>
  <si>
    <t>Direct Deposit Payable</t>
  </si>
  <si>
    <t>Tax Payment</t>
  </si>
  <si>
    <t>QuickBooks Payroll</t>
  </si>
  <si>
    <t>Tax withdrawal</t>
  </si>
  <si>
    <t>QuickBooks Tax Holding Account</t>
  </si>
  <si>
    <t>BUSINESS TO BUSINESS ACH INTUIT 83848125  PAYROLL    260209 19931765        BLUE AGAVE MEDICINE CO</t>
  </si>
  <si>
    <t>Blue Agave Functional Medicine Boerne</t>
  </si>
  <si>
    <t>ONLINE TRANSFER TO BLUE AGAVE FUNCTIONAL MEDICINE BOERNE REF #IB0WSBNQYP BUSINESS CHECKING INTERCOMPANY CAPITAL CONTRIBUTION</t>
  </si>
  <si>
    <t>Intercompany Transfer Receivable</t>
  </si>
  <si>
    <t>02/10/2026</t>
  </si>
  <si>
    <t>BUSINESS TO BUSINESS ACH U.S NEXT, LLC.   SALE       260210                 BLUE AGAVE MEDICINE CO</t>
  </si>
  <si>
    <t>02/11/2026</t>
  </si>
  <si>
    <t>BUSINESS TO BUSINESS ACH INTUIT *         QBooks Pay 260210 4108341         BLUE AGAVE MEDICINE CO</t>
  </si>
  <si>
    <t>BUSINESS TO BUSINESS ACH INTUIT *         QBooks Liv 260210 4108407         BLUE AGAVE MEDICINE CO</t>
  </si>
  <si>
    <t>BUSINESS TO BUSINESS ACH INTUIT *         QBooks Pay 260210 4108453         SCOTT P KNEPPER</t>
  </si>
  <si>
    <t>BUSINESS TO BUSINESS ACH INTUIT *         QBooks Onl 260210 4108453         SCOTT P KNEPPER</t>
  </si>
  <si>
    <t>INTUIT 86320630  BILL_PAY   021026 BLUE AGAVE MEDI SCOTT P KNEPPER</t>
  </si>
  <si>
    <t>02/13/2026</t>
  </si>
  <si>
    <t>Brooke Green</t>
  </si>
  <si>
    <t>Pay Period: 01/17/2026-01/30/2026</t>
  </si>
  <si>
    <t>02/18/2026</t>
  </si>
  <si>
    <t>eDeposit in Branch 02/18/26 10:29:55 AM 877 LOOP 337 NEW BRAUNFELS TX</t>
  </si>
  <si>
    <t>02/19/2026</t>
  </si>
  <si>
    <t>ONLINE TRANSFER TO BLUE AGAVE FUNCTIONAL MEDICINE REF #IB0WX8XLL3 BUSINESS CHECKING CORRECTING DEPOSIT PLACED IN WRONG ACCOUNT</t>
  </si>
  <si>
    <t>02/27/2026</t>
  </si>
  <si>
    <t>Pay Period: 01/31/2026-02/13/2026</t>
  </si>
  <si>
    <t>ONLINE TRANSFER TO KNEPPER S REF #IB0X2BHVGL EVERYDAY CHECKING KNEPPER OWNER DRAW</t>
  </si>
  <si>
    <t>ONLINE TRANSFER FROM BLUE AGAVE FUNCTIONAL MEDICINE REF #IB0X2BHK6T BUSINESS CHECKING OWNER DRAW TO HOLDING COMPANY</t>
  </si>
  <si>
    <t>03/02/2026</t>
  </si>
  <si>
    <t>ONLINE TRANSFER TO GREEN T REF #IB0X2M2PM4 PRIME CHECKING GREEN FEB DIVI</t>
  </si>
  <si>
    <t>03/03/2026</t>
  </si>
  <si>
    <t>BLUE AGAVE FUNCT BILL_PAY   022726 BLUE AGAVE FUNC BLUE AGAVE MEDICINE CO</t>
  </si>
  <si>
    <t>03/09/2026</t>
  </si>
  <si>
    <t>BUSINESS TO BUSINESS ACH INTUIT *         QBooks Liv 260306 2702902         SCOTT P KNEPPER</t>
  </si>
  <si>
    <t>03/10/2026</t>
  </si>
  <si>
    <t>BUSINESS TO BUSINESS ACH INTUIT *         Intuit Ent 260309 3645681         SCOTT P KNEPPER</t>
  </si>
  <si>
    <t>BUSINESS TO BUSINESS ACH INTUIT *         QBooks Pay 260309 3646130         BLUE AGAVE MEDICINE CO</t>
  </si>
  <si>
    <t>03/13/2026</t>
  </si>
  <si>
    <t>Pay Period: 02/14/2026-02/27/2026</t>
  </si>
  <si>
    <t>03/27/2026</t>
  </si>
  <si>
    <t>Pay Period: 02/28/2026-03/13/2026</t>
  </si>
  <si>
    <t>Total for BAFM HoldCo (1838)</t>
  </si>
  <si>
    <t>Journal Entry</t>
  </si>
  <si>
    <t>IC Transfer</t>
  </si>
  <si>
    <t>Reclassify insurance payments to main clinic — IC transfer</t>
  </si>
  <si>
    <t>Total for Intercompany Transfer Receivable</t>
  </si>
  <si>
    <t>IRS</t>
  </si>
  <si>
    <t>Tax Payment for Period: 02/04/2026-02/06/2026</t>
  </si>
  <si>
    <t>Payroll Liabilities:Federal Taxes (941/943/944)</t>
  </si>
  <si>
    <t>Tax Payment for Period: 02/11/2026-02/13/2026</t>
  </si>
  <si>
    <t>03/04/2026</t>
  </si>
  <si>
    <t>Tax Payment for Period: 02/25/2026-02/27/2026</t>
  </si>
  <si>
    <t>03/18/2026</t>
  </si>
  <si>
    <t>Tax Payment for Period: 03/11/2026-03/13/2026</t>
  </si>
  <si>
    <t>Total for QuickBooks Tax Holding Account</t>
  </si>
  <si>
    <t>Direct Deposit</t>
  </si>
  <si>
    <t>Total for Direct Deposit Payable</t>
  </si>
  <si>
    <t>Total for Intercompany Transfer Payable</t>
  </si>
  <si>
    <t>Payroll Liabilities</t>
  </si>
  <si>
    <t>Federal Taxes (941/943/944)</t>
  </si>
  <si>
    <t>Total for Federal Taxes (941/943/944)</t>
  </si>
  <si>
    <t>Federal Unemployment (940)</t>
  </si>
  <si>
    <t>Total for Federal Unemployment (940)</t>
  </si>
  <si>
    <t>TX Unemployment Tax</t>
  </si>
  <si>
    <t>Total for TX Unemployment Tax</t>
  </si>
  <si>
    <t>Total for Payroll Liabilities with sub-accounts</t>
  </si>
  <si>
    <t>Owner Equity Account</t>
  </si>
  <si>
    <t>Scott Knepper Partner Equity Acct</t>
  </si>
  <si>
    <t>Total for Scott Knepper Partner Equity Acct</t>
  </si>
  <si>
    <t>Troy Green Partner Equity Acct</t>
  </si>
  <si>
    <t>Total for Troy Green Partner Equity Acct</t>
  </si>
  <si>
    <t>Total for Owner Equity Account with sub-accounts</t>
  </si>
  <si>
    <t>Retained Earnings</t>
  </si>
  <si>
    <t>Beginning Balance</t>
  </si>
  <si>
    <t>Total for Retained Earnings</t>
  </si>
  <si>
    <t>Services</t>
  </si>
  <si>
    <t>Insurance Payments</t>
  </si>
  <si>
    <t>Total for Insurance Payments</t>
  </si>
  <si>
    <t>Total for Services with sub-accounts</t>
  </si>
  <si>
    <t>Total for Apps and software</t>
  </si>
  <si>
    <t>Payroll expenses</t>
  </si>
  <si>
    <t>Taxes</t>
  </si>
  <si>
    <t>Employer Taxes</t>
  </si>
  <si>
    <t>Total for Taxes</t>
  </si>
  <si>
    <t>Wages</t>
  </si>
  <si>
    <t>Gross Pay - This is not a legal pay stub</t>
  </si>
  <si>
    <t>Total for Wages</t>
  </si>
  <si>
    <t>Total for Payroll expenses with sub-accounts</t>
  </si>
  <si>
    <t>Distribution account</t>
  </si>
  <si>
    <t>Transaction date</t>
  </si>
  <si>
    <t>Transaction type</t>
  </si>
  <si>
    <t>Num</t>
  </si>
  <si>
    <t>Name</t>
  </si>
  <si>
    <t>Description</t>
  </si>
  <si>
    <t>Split</t>
  </si>
  <si>
    <t>Amount</t>
  </si>
  <si>
    <t>Balance</t>
  </si>
  <si>
    <t>Cash Basis Monday, April 27, 2026 01:22 PM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</si>
</sst>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.00"/>
    <numFmt numFmtId="178" formatCode="$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40">
    <xf numFmtId="0" fontId="0" fillId="0" borderId="0" xfId="0"/>
    <xf numFmtId="0" fontId="2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77" fontId="0" fillId="0" borderId="0" xfId="0" applyNumberFormat="1"/>
    <xf numFmtId="177" fontId="3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8" fontId="0" fillId="0" borderId="0" xfId="0" applyNumberFormat="1"/>
    <xf numFmtId="178" fontId="2" fillId="0" borderId="0" xfId="0" applyNumberFormat="1" applyFont="1"/>
    <xf numFmtId="178" fontId="2" fillId="0" borderId="2" xfId="0" applyNumberFormat="1" applyFont="1" applyBorder="1"/>
    <xf numFmtId="178" fontId="4" fillId="0" borderId="2" xfId="0" applyNumberFormat="1" applyFont="1" applyBorder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177" fontId="2" fillId="0" borderId="0" xfId="0" applyNumberFormat="1" applyFont="1"/>
    <xf numFmtId="177" fontId="2" fillId="0" borderId="2" xfId="0" applyNumberFormat="1" applyFont="1" applyBorder="1"/>
    <xf numFmtId="177" fontId="4" fillId="0" borderId="2" xfId="0" applyNumberFormat="1" applyFont="1" applyBorder="1"/>
    <xf numFmtId="0" fontId="2" fillId="0" borderId="1" xfId="20">
      <alignment/>
      <protection/>
    </xf>
    <xf numFmtId="0" fontId="8" fillId="0" borderId="1" xfId="20" applyFont="1">
      <alignment/>
      <protection/>
    </xf>
    <xf numFmtId="0" fontId="8" fillId="0" borderId="1" xfId="20" applyFont="1" applyAlignment="1">
      <alignment wrapText="1"/>
      <protection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1" xfId="20" applyFont="1" applyAlignment="1">
      <alignment horizontal="center" wrapText="1"/>
      <protection/>
    </xf>
    <xf numFmtId="177" fontId="3" fillId="0" borderId="0" xfId="0" applyNumberFormat="1" applyFont="1" applyAlignment="1">
      <alignment wrapText="1"/>
    </xf>
    <xf numFmtId="178" fontId="4" fillId="0" borderId="2" xfId="0" applyNumberFormat="1" applyFont="1" applyBorder="1" applyAlignment="1">
      <alignment wrapText="1"/>
    </xf>
    <xf numFmtId="177" fontId="4" fillId="0" borderId="2" xfId="0" applyNumberFormat="1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J190"/>
  <sheetViews>
    <sheetView tabSelected="1" workbookViewId="0" topLeftCell="A1"/>
  </sheetViews>
  <sheetFormatPr defaultColWidth="11.255" defaultRowHeight="16"/>
  <cols>
    <col min="1" max="1" width="41.875" style="27" customWidth="1"/>
    <col min="2" max="2" width="29" style="27" customWidth="1"/>
    <col min="3" max="4" width="14.375" style="27" customWidth="1"/>
    <col min="5" max="5" width="10.125" style="27" customWidth="1"/>
    <col min="6" max="6" width="32.375" style="27" customWidth="1"/>
    <col min="7" max="7" width="86.625" style="27" customWidth="1"/>
    <col min="8" max="8" width="47" style="27" customWidth="1"/>
    <col min="9" max="9" width="16.125" style="27" customWidth="1"/>
    <col min="10" max="10" width="19.5" style="27" customWidth="1"/>
  </cols>
  <sheetData>
    <row r="1" spans="1:1" ht="16">
      <c r="A1" s="32" t="s">
        <v>0</v>
      </c>
    </row>
    <row r="2" spans="1:1" ht="16">
      <c r="A2" s="33" t="s">
        <v>1</v>
      </c>
    </row>
    <row r="3" spans="1:1" ht="16">
      <c r="A3" s="34" t="s">
        <v>2</v>
      </c>
    </row>
    <row r="5" spans="2:10" ht="16">
      <c r="B5" s="28" t="s">
        <v>127</v>
      </c>
      <c r="C5" s="28" t="s">
        <v>128</v>
      </c>
      <c r="D5" s="28" t="s">
        <v>129</v>
      </c>
      <c r="E5" s="28" t="s">
        <v>130</v>
      </c>
      <c r="F5" s="28" t="s">
        <v>131</v>
      </c>
      <c r="G5" s="28" t="s">
        <v>132</v>
      </c>
      <c r="H5" s="28" t="s">
        <v>133</v>
      </c>
      <c r="I5" s="28" t="s">
        <v>134</v>
      </c>
      <c r="J5" s="28" t="s">
        <v>135</v>
      </c>
    </row>
    <row r="6" spans="1:1" ht="16">
      <c r="A6" s="35" t="s">
        <v>3</v>
      </c>
    </row>
    <row r="7" spans="2:10" ht="16">
      <c r="B7" s="26" t="s">
        <v>3</v>
      </c>
      <c r="C7" s="26" t="s">
        <v>4</v>
      </c>
      <c r="D7" s="26" t="s">
        <v>5</v>
      </c>
      <c r="E7" s="26" t="s">
        <v>6</v>
      </c>
      <c r="F7" s="26" t="s">
        <v>7</v>
      </c>
      <c r="G7" s="26" t="s">
        <v>8</v>
      </c>
      <c r="H7" s="26" t="s">
        <v>9</v>
      </c>
      <c r="I7" s="29">
        <v>25.0</v>
      </c>
      <c r="J7" s="29">
        <v>25.0</v>
      </c>
    </row>
    <row r="8" spans="2:10" ht="16">
      <c r="B8" s="26" t="s">
        <v>3</v>
      </c>
      <c r="C8" s="26" t="s">
        <v>10</v>
      </c>
      <c r="D8" s="26" t="s">
        <v>5</v>
      </c>
      <c r="E8" s="26" t="s">
        <v>6</v>
      </c>
      <c r="F8" s="26" t="s">
        <v>7</v>
      </c>
      <c r="G8" s="26" t="s">
        <v>11</v>
      </c>
      <c r="H8" s="26" t="s">
        <v>9</v>
      </c>
      <c r="I8" s="29">
        <v>275000.0</v>
      </c>
      <c r="J8" s="29">
        <v>275025.0</v>
      </c>
    </row>
    <row r="9" spans="2:10" ht="16">
      <c r="B9" s="26" t="s">
        <v>3</v>
      </c>
      <c r="C9" s="26" t="s">
        <v>12</v>
      </c>
      <c r="D9" s="26" t="s">
        <v>13</v>
      </c>
      <c r="E9" s="26" t="s">
        <v>6</v>
      </c>
      <c r="F9" s="26" t="s">
        <v>6</v>
      </c>
      <c r="G9" s="26" t="s">
        <v>14</v>
      </c>
      <c r="H9" s="26" t="s">
        <v>15</v>
      </c>
      <c r="I9" s="29">
        <v>-10.66</v>
      </c>
      <c r="J9" s="29">
        <v>275014.34</v>
      </c>
    </row>
    <row r="10" spans="2:10" ht="16">
      <c r="B10" s="26" t="s">
        <v>3</v>
      </c>
      <c r="C10" s="26" t="s">
        <v>12</v>
      </c>
      <c r="D10" s="26" t="s">
        <v>13</v>
      </c>
      <c r="E10" s="26" t="s">
        <v>6</v>
      </c>
      <c r="F10" s="26" t="s">
        <v>6</v>
      </c>
      <c r="G10" s="26" t="s">
        <v>16</v>
      </c>
      <c r="H10" s="26" t="s">
        <v>15</v>
      </c>
      <c r="I10" s="29">
        <v>-69.29</v>
      </c>
      <c r="J10" s="29">
        <v>274945.05000000005</v>
      </c>
    </row>
    <row r="11" spans="2:10" ht="16">
      <c r="B11" s="26" t="s">
        <v>3</v>
      </c>
      <c r="C11" s="26" t="s">
        <v>17</v>
      </c>
      <c r="D11" s="26" t="s">
        <v>5</v>
      </c>
      <c r="E11" s="26" t="s">
        <v>6</v>
      </c>
      <c r="F11" s="26" t="s">
        <v>6</v>
      </c>
      <c r="G11" s="26" t="s">
        <v>18</v>
      </c>
      <c r="H11" s="26" t="s">
        <v>19</v>
      </c>
      <c r="I11" s="29">
        <v>5541.59</v>
      </c>
      <c r="J11" s="29">
        <v>280486.6400000001</v>
      </c>
    </row>
    <row r="12" spans="2:10" ht="16">
      <c r="B12" s="26" t="s">
        <v>3</v>
      </c>
      <c r="C12" s="26" t="s">
        <v>17</v>
      </c>
      <c r="D12" s="26" t="s">
        <v>13</v>
      </c>
      <c r="E12" s="26" t="s">
        <v>6</v>
      </c>
      <c r="F12" s="26" t="s">
        <v>20</v>
      </c>
      <c r="G12" s="26" t="s">
        <v>21</v>
      </c>
      <c r="H12" s="26" t="s">
        <v>22</v>
      </c>
      <c r="I12" s="29">
        <v>-50000.0</v>
      </c>
      <c r="J12" s="29">
        <v>230486.64000000007</v>
      </c>
    </row>
    <row r="13" spans="2:10" ht="16">
      <c r="B13" s="26" t="s">
        <v>3</v>
      </c>
      <c r="C13" s="26" t="s">
        <v>23</v>
      </c>
      <c r="D13" s="26" t="s">
        <v>13</v>
      </c>
      <c r="E13" s="26" t="s">
        <v>6</v>
      </c>
      <c r="F13" s="26" t="s">
        <v>24</v>
      </c>
      <c r="G13" s="26" t="s">
        <v>25</v>
      </c>
      <c r="H13" s="26" t="s">
        <v>15</v>
      </c>
      <c r="I13" s="29">
        <v>-21.49</v>
      </c>
      <c r="J13" s="29">
        <v>230465.15000000008</v>
      </c>
    </row>
    <row r="14" spans="2:10" ht="16">
      <c r="B14" s="26" t="s">
        <v>3</v>
      </c>
      <c r="C14" s="26" t="s">
        <v>23</v>
      </c>
      <c r="D14" s="26" t="s">
        <v>13</v>
      </c>
      <c r="E14" s="26" t="s">
        <v>6</v>
      </c>
      <c r="F14" s="26" t="s">
        <v>24</v>
      </c>
      <c r="G14" s="26" t="s">
        <v>26</v>
      </c>
      <c r="H14" s="26" t="s">
        <v>15</v>
      </c>
      <c r="I14" s="29">
        <v>-199.0</v>
      </c>
      <c r="J14" s="29">
        <v>230266.15000000008</v>
      </c>
    </row>
    <row r="15" spans="2:10" ht="16">
      <c r="B15" s="26" t="s">
        <v>3</v>
      </c>
      <c r="C15" s="26" t="s">
        <v>27</v>
      </c>
      <c r="D15" s="26" t="s">
        <v>5</v>
      </c>
      <c r="E15" s="26" t="s">
        <v>6</v>
      </c>
      <c r="F15" s="26" t="s">
        <v>7</v>
      </c>
      <c r="G15" s="26" t="s">
        <v>28</v>
      </c>
      <c r="H15" s="26" t="s">
        <v>9</v>
      </c>
      <c r="I15" s="29">
        <v>230000.0</v>
      </c>
      <c r="J15" s="29">
        <v>460266.1500000001</v>
      </c>
    </row>
    <row r="16" spans="2:10" ht="16">
      <c r="B16" s="26" t="s">
        <v>3</v>
      </c>
      <c r="C16" s="26" t="s">
        <v>29</v>
      </c>
      <c r="D16" s="26" t="s">
        <v>13</v>
      </c>
      <c r="E16" s="26" t="s">
        <v>6</v>
      </c>
      <c r="F16" s="26" t="s">
        <v>20</v>
      </c>
      <c r="G16" s="26" t="s">
        <v>30</v>
      </c>
      <c r="H16" s="26" t="s">
        <v>22</v>
      </c>
      <c r="I16" s="29">
        <v>-50000.0</v>
      </c>
      <c r="J16" s="29">
        <v>410266.1500000001</v>
      </c>
    </row>
    <row r="17" spans="2:10" ht="16">
      <c r="B17" s="26" t="s">
        <v>3</v>
      </c>
      <c r="C17" s="26" t="s">
        <v>29</v>
      </c>
      <c r="D17" s="26" t="s">
        <v>13</v>
      </c>
      <c r="E17" s="26" t="s">
        <v>6</v>
      </c>
      <c r="F17" s="26" t="s">
        <v>31</v>
      </c>
      <c r="G17" s="26" t="s">
        <v>32</v>
      </c>
      <c r="H17" s="26" t="s">
        <v>33</v>
      </c>
      <c r="I17" s="29">
        <v>-50000.0</v>
      </c>
      <c r="J17" s="29">
        <v>360266.1500000001</v>
      </c>
    </row>
    <row r="18" spans="2:10" ht="16">
      <c r="B18" s="26" t="s">
        <v>3</v>
      </c>
      <c r="C18" s="26" t="s">
        <v>34</v>
      </c>
      <c r="D18" s="26" t="s">
        <v>35</v>
      </c>
      <c r="E18" s="26" t="s">
        <v>36</v>
      </c>
      <c r="F18" s="26" t="s">
        <v>37</v>
      </c>
      <c r="G18" s="26" t="s">
        <v>38</v>
      </c>
      <c r="H18" s="26" t="s">
        <v>39</v>
      </c>
      <c r="I18" s="29">
        <v>-5718.85</v>
      </c>
      <c r="J18" s="29">
        <v>354547.3000000001</v>
      </c>
    </row>
    <row r="19" spans="2:10" ht="16">
      <c r="B19" s="26" t="s">
        <v>3</v>
      </c>
      <c r="C19" s="26" t="s">
        <v>34</v>
      </c>
      <c r="D19" s="26" t="s">
        <v>40</v>
      </c>
      <c r="E19" s="26" t="s">
        <v>6</v>
      </c>
      <c r="F19" s="26" t="s">
        <v>41</v>
      </c>
      <c r="G19" s="26" t="s">
        <v>42</v>
      </c>
      <c r="H19" s="26" t="s">
        <v>43</v>
      </c>
      <c r="I19" s="29">
        <v>-2251.54</v>
      </c>
      <c r="J19" s="29">
        <v>352295.7600000001</v>
      </c>
    </row>
    <row r="20" spans="2:10" ht="16">
      <c r="B20" s="26" t="s">
        <v>3</v>
      </c>
      <c r="C20" s="26" t="s">
        <v>34</v>
      </c>
      <c r="D20" s="26" t="s">
        <v>13</v>
      </c>
      <c r="E20" s="26" t="s">
        <v>6</v>
      </c>
      <c r="F20" s="26" t="s">
        <v>24</v>
      </c>
      <c r="G20" s="26" t="s">
        <v>44</v>
      </c>
      <c r="H20" s="26" t="s">
        <v>15</v>
      </c>
      <c r="I20" s="29">
        <v>-2021.92</v>
      </c>
      <c r="J20" s="29">
        <v>350273.84000000014</v>
      </c>
    </row>
    <row r="21" spans="2:10" ht="16">
      <c r="B21" s="26" t="s">
        <v>3</v>
      </c>
      <c r="C21" s="26" t="s">
        <v>34</v>
      </c>
      <c r="D21" s="26" t="s">
        <v>13</v>
      </c>
      <c r="E21" s="26" t="s">
        <v>6</v>
      </c>
      <c r="F21" s="26" t="s">
        <v>45</v>
      </c>
      <c r="G21" s="26" t="s">
        <v>46</v>
      </c>
      <c r="H21" s="26" t="s">
        <v>47</v>
      </c>
      <c r="I21" s="29">
        <v>-2271.33</v>
      </c>
      <c r="J21" s="29">
        <v>348002.5100000001</v>
      </c>
    </row>
    <row r="22" spans="2:10" ht="16">
      <c r="B22" s="26" t="s">
        <v>3</v>
      </c>
      <c r="C22" s="26" t="s">
        <v>48</v>
      </c>
      <c r="D22" s="26" t="s">
        <v>13</v>
      </c>
      <c r="E22" s="26" t="s">
        <v>6</v>
      </c>
      <c r="F22" s="26" t="s">
        <v>6</v>
      </c>
      <c r="G22" s="26" t="s">
        <v>49</v>
      </c>
      <c r="H22" s="26" t="s">
        <v>15</v>
      </c>
      <c r="I22" s="29">
        <v>-4175.97</v>
      </c>
      <c r="J22" s="29">
        <v>343826.54000000015</v>
      </c>
    </row>
    <row r="23" spans="2:10" ht="16">
      <c r="B23" s="26" t="s">
        <v>3</v>
      </c>
      <c r="C23" s="26" t="s">
        <v>50</v>
      </c>
      <c r="D23" s="26" t="s">
        <v>40</v>
      </c>
      <c r="E23" s="26" t="s">
        <v>6</v>
      </c>
      <c r="F23" s="26" t="s">
        <v>41</v>
      </c>
      <c r="G23" s="26" t="s">
        <v>42</v>
      </c>
      <c r="H23" s="26" t="s">
        <v>43</v>
      </c>
      <c r="I23" s="29">
        <v>-249.23</v>
      </c>
      <c r="J23" s="29">
        <v>343577.3100000002</v>
      </c>
    </row>
    <row r="24" spans="2:10" ht="16">
      <c r="B24" s="26" t="s">
        <v>3</v>
      </c>
      <c r="C24" s="26" t="s">
        <v>50</v>
      </c>
      <c r="D24" s="26" t="s">
        <v>13</v>
      </c>
      <c r="E24" s="26" t="s">
        <v>6</v>
      </c>
      <c r="F24" s="26" t="s">
        <v>24</v>
      </c>
      <c r="G24" s="26" t="s">
        <v>51</v>
      </c>
      <c r="H24" s="26" t="s">
        <v>15</v>
      </c>
      <c r="I24" s="29">
        <v>-43.96</v>
      </c>
      <c r="J24" s="29">
        <v>343533.35000000015</v>
      </c>
    </row>
    <row r="25" spans="2:10" ht="16">
      <c r="B25" s="26" t="s">
        <v>3</v>
      </c>
      <c r="C25" s="26" t="s">
        <v>50</v>
      </c>
      <c r="D25" s="26" t="s">
        <v>13</v>
      </c>
      <c r="E25" s="26" t="s">
        <v>6</v>
      </c>
      <c r="F25" s="26" t="s">
        <v>24</v>
      </c>
      <c r="G25" s="26" t="s">
        <v>52</v>
      </c>
      <c r="H25" s="26" t="s">
        <v>15</v>
      </c>
      <c r="I25" s="29">
        <v>-185.43</v>
      </c>
      <c r="J25" s="29">
        <v>343347.92000000016</v>
      </c>
    </row>
    <row r="26" spans="2:10" ht="16">
      <c r="B26" s="26" t="s">
        <v>3</v>
      </c>
      <c r="C26" s="26" t="s">
        <v>50</v>
      </c>
      <c r="D26" s="26" t="s">
        <v>13</v>
      </c>
      <c r="E26" s="26" t="s">
        <v>6</v>
      </c>
      <c r="F26" s="26" t="s">
        <v>24</v>
      </c>
      <c r="G26" s="26" t="s">
        <v>53</v>
      </c>
      <c r="H26" s="26" t="s">
        <v>15</v>
      </c>
      <c r="I26" s="29">
        <v>-58.86</v>
      </c>
      <c r="J26" s="29">
        <v>343289.0600000002</v>
      </c>
    </row>
    <row r="27" spans="2:10" ht="16">
      <c r="B27" s="26" t="s">
        <v>3</v>
      </c>
      <c r="C27" s="26" t="s">
        <v>50</v>
      </c>
      <c r="D27" s="26" t="s">
        <v>13</v>
      </c>
      <c r="E27" s="26" t="s">
        <v>6</v>
      </c>
      <c r="F27" s="26" t="s">
        <v>24</v>
      </c>
      <c r="G27" s="26" t="s">
        <v>54</v>
      </c>
      <c r="H27" s="26" t="s">
        <v>15</v>
      </c>
      <c r="I27" s="29">
        <v>-1180.54</v>
      </c>
      <c r="J27" s="29">
        <v>342108.5200000002</v>
      </c>
    </row>
    <row r="28" spans="2:10" ht="16">
      <c r="B28" s="26" t="s">
        <v>3</v>
      </c>
      <c r="C28" s="26" t="s">
        <v>50</v>
      </c>
      <c r="D28" s="26" t="s">
        <v>5</v>
      </c>
      <c r="E28" s="26" t="s">
        <v>6</v>
      </c>
      <c r="F28" s="26" t="s">
        <v>20</v>
      </c>
      <c r="G28" s="26" t="s">
        <v>55</v>
      </c>
      <c r="H28" s="26" t="s">
        <v>22</v>
      </c>
      <c r="I28" s="29">
        <v>50000.0</v>
      </c>
      <c r="J28" s="29">
        <v>392108.5200000002</v>
      </c>
    </row>
    <row r="29" spans="2:10" ht="16">
      <c r="B29" s="26" t="s">
        <v>3</v>
      </c>
      <c r="C29" s="26" t="s">
        <v>56</v>
      </c>
      <c r="D29" s="26" t="s">
        <v>35</v>
      </c>
      <c r="E29" s="26" t="s">
        <v>36</v>
      </c>
      <c r="F29" s="26" t="s">
        <v>57</v>
      </c>
      <c r="G29" s="26" t="s">
        <v>58</v>
      </c>
      <c r="H29" s="26" t="s">
        <v>39</v>
      </c>
      <c r="I29" s="29">
        <v>-2021.93</v>
      </c>
      <c r="J29" s="29">
        <v>390086.5900000002</v>
      </c>
    </row>
    <row r="30" spans="2:10" ht="16">
      <c r="B30" s="26" t="s">
        <v>3</v>
      </c>
      <c r="C30" s="26" t="s">
        <v>56</v>
      </c>
      <c r="D30" s="26" t="s">
        <v>35</v>
      </c>
      <c r="E30" s="26" t="s">
        <v>36</v>
      </c>
      <c r="F30" s="26" t="s">
        <v>37</v>
      </c>
      <c r="G30" s="26" t="s">
        <v>58</v>
      </c>
      <c r="H30" s="26" t="s">
        <v>39</v>
      </c>
      <c r="I30" s="29">
        <v>-5718.84</v>
      </c>
      <c r="J30" s="29">
        <v>384367.7500000002</v>
      </c>
    </row>
    <row r="31" spans="2:10" ht="16">
      <c r="B31" s="26" t="s">
        <v>3</v>
      </c>
      <c r="C31" s="26" t="s">
        <v>56</v>
      </c>
      <c r="D31" s="26" t="s">
        <v>40</v>
      </c>
      <c r="E31" s="26" t="s">
        <v>6</v>
      </c>
      <c r="F31" s="26" t="s">
        <v>41</v>
      </c>
      <c r="G31" s="26" t="s">
        <v>42</v>
      </c>
      <c r="H31" s="26" t="s">
        <v>43</v>
      </c>
      <c r="I31" s="29">
        <v>-2328.84</v>
      </c>
      <c r="J31" s="29">
        <v>382038.91000000015</v>
      </c>
    </row>
    <row r="32" spans="2:10" ht="16">
      <c r="B32" s="26" t="s">
        <v>3</v>
      </c>
      <c r="C32" s="26" t="s">
        <v>59</v>
      </c>
      <c r="D32" s="26" t="s">
        <v>5</v>
      </c>
      <c r="E32" s="26" t="s">
        <v>6</v>
      </c>
      <c r="F32" s="26" t="s">
        <v>6</v>
      </c>
      <c r="G32" s="26" t="s">
        <v>60</v>
      </c>
      <c r="H32" s="26" t="s">
        <v>19</v>
      </c>
      <c r="I32" s="29">
        <v>12132.1</v>
      </c>
      <c r="J32" s="29">
        <v>394171.0100000001</v>
      </c>
    </row>
    <row r="33" spans="2:10" ht="16">
      <c r="B33" s="26" t="s">
        <v>3</v>
      </c>
      <c r="C33" s="26" t="s">
        <v>61</v>
      </c>
      <c r="D33" s="26" t="s">
        <v>13</v>
      </c>
      <c r="E33" s="26" t="s">
        <v>6</v>
      </c>
      <c r="F33" s="26" t="s">
        <v>7</v>
      </c>
      <c r="G33" s="26" t="s">
        <v>62</v>
      </c>
      <c r="H33" s="26" t="s">
        <v>19</v>
      </c>
      <c r="I33" s="29">
        <v>-12132.1</v>
      </c>
      <c r="J33" s="29">
        <v>382038.91000000015</v>
      </c>
    </row>
    <row r="34" spans="2:10" ht="16">
      <c r="B34" s="26" t="s">
        <v>3</v>
      </c>
      <c r="C34" s="26" t="s">
        <v>63</v>
      </c>
      <c r="D34" s="26" t="s">
        <v>35</v>
      </c>
      <c r="E34" s="26" t="s">
        <v>36</v>
      </c>
      <c r="F34" s="26" t="s">
        <v>37</v>
      </c>
      <c r="G34" s="26" t="s">
        <v>64</v>
      </c>
      <c r="H34" s="26" t="s">
        <v>39</v>
      </c>
      <c r="I34" s="29">
        <v>-5718.85</v>
      </c>
      <c r="J34" s="29">
        <v>376320.0600000002</v>
      </c>
    </row>
    <row r="35" spans="2:10" ht="16">
      <c r="B35" s="26" t="s">
        <v>3</v>
      </c>
      <c r="C35" s="26" t="s">
        <v>63</v>
      </c>
      <c r="D35" s="26" t="s">
        <v>35</v>
      </c>
      <c r="E35" s="26" t="s">
        <v>36</v>
      </c>
      <c r="F35" s="26" t="s">
        <v>57</v>
      </c>
      <c r="G35" s="26" t="s">
        <v>64</v>
      </c>
      <c r="H35" s="26" t="s">
        <v>39</v>
      </c>
      <c r="I35" s="29">
        <v>-2021.92</v>
      </c>
      <c r="J35" s="29">
        <v>374298.1400000002</v>
      </c>
    </row>
    <row r="36" spans="2:10" ht="16">
      <c r="B36" s="26" t="s">
        <v>3</v>
      </c>
      <c r="C36" s="26" t="s">
        <v>63</v>
      </c>
      <c r="D36" s="26" t="s">
        <v>40</v>
      </c>
      <c r="E36" s="26" t="s">
        <v>6</v>
      </c>
      <c r="F36" s="26" t="s">
        <v>41</v>
      </c>
      <c r="G36" s="26" t="s">
        <v>42</v>
      </c>
      <c r="H36" s="26" t="s">
        <v>43</v>
      </c>
      <c r="I36" s="29">
        <v>-2272.3</v>
      </c>
      <c r="J36" s="29">
        <v>372025.8400000002</v>
      </c>
    </row>
    <row r="37" spans="2:10" ht="16">
      <c r="B37" s="26" t="s">
        <v>3</v>
      </c>
      <c r="C37" s="26" t="s">
        <v>63</v>
      </c>
      <c r="D37" s="26" t="s">
        <v>13</v>
      </c>
      <c r="E37" s="26" t="s">
        <v>6</v>
      </c>
      <c r="F37" s="26" t="s">
        <v>20</v>
      </c>
      <c r="G37" s="26" t="s">
        <v>65</v>
      </c>
      <c r="H37" s="26" t="s">
        <v>22</v>
      </c>
      <c r="I37" s="29">
        <v>-30000.0</v>
      </c>
      <c r="J37" s="29">
        <v>342025.8400000002</v>
      </c>
    </row>
    <row r="38" spans="2:10" ht="16">
      <c r="B38" s="26" t="s">
        <v>3</v>
      </c>
      <c r="C38" s="26" t="s">
        <v>63</v>
      </c>
      <c r="D38" s="26" t="s">
        <v>5</v>
      </c>
      <c r="E38" s="26" t="s">
        <v>6</v>
      </c>
      <c r="F38" s="26" t="s">
        <v>7</v>
      </c>
      <c r="G38" s="26" t="s">
        <v>66</v>
      </c>
      <c r="H38" s="26" t="s">
        <v>9</v>
      </c>
      <c r="I38" s="29">
        <v>30000.0</v>
      </c>
      <c r="J38" s="29">
        <v>372025.8400000002</v>
      </c>
    </row>
    <row r="39" spans="2:10" ht="16">
      <c r="B39" s="26" t="s">
        <v>3</v>
      </c>
      <c r="C39" s="26" t="s">
        <v>67</v>
      </c>
      <c r="D39" s="26" t="s">
        <v>13</v>
      </c>
      <c r="E39" s="26" t="s">
        <v>6</v>
      </c>
      <c r="F39" s="26" t="s">
        <v>31</v>
      </c>
      <c r="G39" s="26" t="s">
        <v>68</v>
      </c>
      <c r="H39" s="26" t="s">
        <v>33</v>
      </c>
      <c r="I39" s="29">
        <v>-30000.0</v>
      </c>
      <c r="J39" s="29">
        <v>342025.8400000002</v>
      </c>
    </row>
    <row r="40" spans="2:10" ht="16">
      <c r="B40" s="26" t="s">
        <v>3</v>
      </c>
      <c r="C40" s="26" t="s">
        <v>69</v>
      </c>
      <c r="D40" s="26" t="s">
        <v>5</v>
      </c>
      <c r="E40" s="26" t="s">
        <v>6</v>
      </c>
      <c r="F40" s="26" t="s">
        <v>7</v>
      </c>
      <c r="G40" s="26" t="s">
        <v>70</v>
      </c>
      <c r="H40" s="26" t="s">
        <v>9</v>
      </c>
      <c r="I40" s="29">
        <v>30000.0</v>
      </c>
      <c r="J40" s="29">
        <v>372025.8400000002</v>
      </c>
    </row>
    <row r="41" spans="2:10" ht="16">
      <c r="B41" s="26" t="s">
        <v>3</v>
      </c>
      <c r="C41" s="26" t="s">
        <v>71</v>
      </c>
      <c r="D41" s="26" t="s">
        <v>13</v>
      </c>
      <c r="E41" s="26" t="s">
        <v>6</v>
      </c>
      <c r="F41" s="26" t="s">
        <v>20</v>
      </c>
      <c r="G41" s="26" t="s">
        <v>72</v>
      </c>
      <c r="H41" s="26" t="s">
        <v>15</v>
      </c>
      <c r="I41" s="29">
        <v>-6.74</v>
      </c>
      <c r="J41" s="29">
        <v>372019.1000000002</v>
      </c>
    </row>
    <row r="42" spans="2:10" ht="16">
      <c r="B42" s="26" t="s">
        <v>3</v>
      </c>
      <c r="C42" s="26" t="s">
        <v>73</v>
      </c>
      <c r="D42" s="26" t="s">
        <v>13</v>
      </c>
      <c r="E42" s="26" t="s">
        <v>6</v>
      </c>
      <c r="F42" s="26" t="s">
        <v>24</v>
      </c>
      <c r="G42" s="26" t="s">
        <v>74</v>
      </c>
      <c r="H42" s="26" t="s">
        <v>15</v>
      </c>
      <c r="I42" s="29">
        <v>-1364.18</v>
      </c>
      <c r="J42" s="29">
        <v>370654.9200000002</v>
      </c>
    </row>
    <row r="43" spans="2:10" ht="16">
      <c r="B43" s="26" t="s">
        <v>3</v>
      </c>
      <c r="C43" s="26" t="s">
        <v>73</v>
      </c>
      <c r="D43" s="26" t="s">
        <v>13</v>
      </c>
      <c r="E43" s="26" t="s">
        <v>6</v>
      </c>
      <c r="F43" s="26" t="s">
        <v>24</v>
      </c>
      <c r="G43" s="26" t="s">
        <v>75</v>
      </c>
      <c r="H43" s="26" t="s">
        <v>15</v>
      </c>
      <c r="I43" s="29">
        <v>-395.13</v>
      </c>
      <c r="J43" s="29">
        <v>370259.7900000002</v>
      </c>
    </row>
    <row r="44" spans="2:10" ht="16">
      <c r="B44" s="26" t="s">
        <v>3</v>
      </c>
      <c r="C44" s="26" t="s">
        <v>76</v>
      </c>
      <c r="D44" s="26" t="s">
        <v>35</v>
      </c>
      <c r="E44" s="26" t="s">
        <v>36</v>
      </c>
      <c r="F44" s="26" t="s">
        <v>37</v>
      </c>
      <c r="G44" s="26" t="s">
        <v>77</v>
      </c>
      <c r="H44" s="26" t="s">
        <v>39</v>
      </c>
      <c r="I44" s="29">
        <v>-5718.84</v>
      </c>
      <c r="J44" s="29">
        <v>364540.9500000002</v>
      </c>
    </row>
    <row r="45" spans="2:10" ht="16">
      <c r="B45" s="26" t="s">
        <v>3</v>
      </c>
      <c r="C45" s="26" t="s">
        <v>76</v>
      </c>
      <c r="D45" s="26" t="s">
        <v>35</v>
      </c>
      <c r="E45" s="26" t="s">
        <v>36</v>
      </c>
      <c r="F45" s="26" t="s">
        <v>57</v>
      </c>
      <c r="G45" s="26" t="s">
        <v>77</v>
      </c>
      <c r="H45" s="26" t="s">
        <v>39</v>
      </c>
      <c r="I45" s="29">
        <v>-2021.91</v>
      </c>
      <c r="J45" s="29">
        <v>362519.0400000002</v>
      </c>
    </row>
    <row r="46" spans="2:10" ht="16">
      <c r="B46" s="26" t="s">
        <v>3</v>
      </c>
      <c r="C46" s="26" t="s">
        <v>76</v>
      </c>
      <c r="D46" s="26" t="s">
        <v>40</v>
      </c>
      <c r="E46" s="26" t="s">
        <v>6</v>
      </c>
      <c r="F46" s="26" t="s">
        <v>41</v>
      </c>
      <c r="G46" s="26" t="s">
        <v>42</v>
      </c>
      <c r="H46" s="26" t="s">
        <v>43</v>
      </c>
      <c r="I46" s="29">
        <v>-2252.73</v>
      </c>
      <c r="J46" s="29">
        <v>360266.31000000023</v>
      </c>
    </row>
    <row r="47" spans="2:10" ht="16">
      <c r="B47" s="26" t="s">
        <v>3</v>
      </c>
      <c r="C47" s="26" t="s">
        <v>78</v>
      </c>
      <c r="D47" s="26" t="s">
        <v>35</v>
      </c>
      <c r="E47" s="26" t="s">
        <v>36</v>
      </c>
      <c r="F47" s="26" t="s">
        <v>57</v>
      </c>
      <c r="G47" s="26" t="s">
        <v>79</v>
      </c>
      <c r="H47" s="26" t="s">
        <v>39</v>
      </c>
      <c r="I47" s="29">
        <v>-2021.93</v>
      </c>
      <c r="J47" s="29">
        <v>358244.38000000024</v>
      </c>
    </row>
    <row r="48" spans="2:10" ht="16">
      <c r="B48" s="26" t="s">
        <v>3</v>
      </c>
      <c r="C48" s="26" t="s">
        <v>78</v>
      </c>
      <c r="D48" s="26" t="s">
        <v>35</v>
      </c>
      <c r="E48" s="26" t="s">
        <v>36</v>
      </c>
      <c r="F48" s="26" t="s">
        <v>37</v>
      </c>
      <c r="G48" s="26" t="s">
        <v>79</v>
      </c>
      <c r="H48" s="26" t="s">
        <v>39</v>
      </c>
      <c r="I48" s="29">
        <v>-5718.85</v>
      </c>
      <c r="J48" s="29">
        <v>352525.53000000026</v>
      </c>
    </row>
    <row r="49" spans="2:10" ht="16">
      <c r="B49" s="26" t="s">
        <v>3</v>
      </c>
      <c r="C49" s="26" t="s">
        <v>78</v>
      </c>
      <c r="D49" s="26" t="s">
        <v>40</v>
      </c>
      <c r="E49" s="26" t="s">
        <v>6</v>
      </c>
      <c r="F49" s="26" t="s">
        <v>41</v>
      </c>
      <c r="G49" s="26" t="s">
        <v>42</v>
      </c>
      <c r="H49" s="26" t="s">
        <v>43</v>
      </c>
      <c r="I49" s="29">
        <v>-2196.13</v>
      </c>
      <c r="J49" s="29">
        <v>350329.40000000026</v>
      </c>
    </row>
    <row r="50" spans="1:9" ht="16">
      <c r="A50" s="36" t="s">
        <v>80</v>
      </c>
      <c r="I50" s="30">
        <f>I7+I8+I9+I10+I11+I12+I13+I14+I15+I16+I17+I18+I19+I20+I21+I22+I23+I24+I25+I26+I27+I28+I29+I30+I31+I32+I33+I34+I35+I36+I37+I38+I39+I40+I41+I42+I43+I44+I45+I46+I47+I48+I49</f>
        <v>350329.40000000026</v>
      </c>
    </row>
    <row r="51" spans="1:1" ht="16">
      <c r="A51" s="35" t="s">
        <v>47</v>
      </c>
    </row>
    <row r="52" spans="2:10" ht="16">
      <c r="B52" s="26" t="s">
        <v>47</v>
      </c>
      <c r="C52" s="26" t="s">
        <v>27</v>
      </c>
      <c r="D52" s="26" t="s">
        <v>81</v>
      </c>
      <c r="E52" s="26" t="s">
        <v>82</v>
      </c>
      <c r="F52" s="26" t="s">
        <v>6</v>
      </c>
      <c r="G52" s="26" t="s">
        <v>83</v>
      </c>
      <c r="H52" s="26" t="s">
        <v>6</v>
      </c>
      <c r="I52" s="29">
        <v>5541.59</v>
      </c>
      <c r="J52" s="29">
        <v>5541.59</v>
      </c>
    </row>
    <row r="53" spans="2:10" ht="16">
      <c r="B53" s="26" t="s">
        <v>47</v>
      </c>
      <c r="C53" s="26" t="s">
        <v>34</v>
      </c>
      <c r="D53" s="26" t="s">
        <v>13</v>
      </c>
      <c r="E53" s="26" t="s">
        <v>6</v>
      </c>
      <c r="F53" s="26" t="s">
        <v>45</v>
      </c>
      <c r="G53" s="26" t="s">
        <v>46</v>
      </c>
      <c r="H53" s="26" t="s">
        <v>3</v>
      </c>
      <c r="I53" s="29">
        <v>2271.33</v>
      </c>
      <c r="J53" s="29">
        <v>7812.92</v>
      </c>
    </row>
    <row r="54" spans="1:9" ht="16">
      <c r="A54" s="36" t="s">
        <v>84</v>
      </c>
      <c r="I54" s="30">
        <f>I52+I53</f>
        <v>7812.92</v>
      </c>
    </row>
    <row r="55" spans="1:1" ht="16">
      <c r="A55" s="35" t="s">
        <v>43</v>
      </c>
    </row>
    <row r="56" spans="2:10" ht="16">
      <c r="B56" s="26" t="s">
        <v>43</v>
      </c>
      <c r="C56" s="26" t="s">
        <v>34</v>
      </c>
      <c r="D56" s="26" t="s">
        <v>40</v>
      </c>
      <c r="E56" s="26" t="s">
        <v>6</v>
      </c>
      <c r="F56" s="26" t="s">
        <v>41</v>
      </c>
      <c r="G56" s="26" t="s">
        <v>42</v>
      </c>
      <c r="H56" s="26" t="s">
        <v>3</v>
      </c>
      <c r="I56" s="29">
        <v>2251.54</v>
      </c>
      <c r="J56" s="29">
        <v>2251.54</v>
      </c>
    </row>
    <row r="57" spans="2:10" ht="16">
      <c r="B57" s="26" t="s">
        <v>43</v>
      </c>
      <c r="C57" s="26" t="s">
        <v>50</v>
      </c>
      <c r="D57" s="26" t="s">
        <v>40</v>
      </c>
      <c r="E57" s="26" t="s">
        <v>6</v>
      </c>
      <c r="F57" s="26" t="s">
        <v>85</v>
      </c>
      <c r="G57" s="26" t="s">
        <v>86</v>
      </c>
      <c r="H57" s="26" t="s">
        <v>87</v>
      </c>
      <c r="I57" s="29">
        <v>-2196.15</v>
      </c>
      <c r="J57" s="29">
        <v>55.38999999999987</v>
      </c>
    </row>
    <row r="58" spans="2:10" ht="16">
      <c r="B58" s="26" t="s">
        <v>43</v>
      </c>
      <c r="C58" s="26" t="s">
        <v>50</v>
      </c>
      <c r="D58" s="26" t="s">
        <v>40</v>
      </c>
      <c r="E58" s="26" t="s">
        <v>6</v>
      </c>
      <c r="F58" s="26" t="s">
        <v>41</v>
      </c>
      <c r="G58" s="26" t="s">
        <v>42</v>
      </c>
      <c r="H58" s="26" t="s">
        <v>3</v>
      </c>
      <c r="I58" s="29">
        <v>249.23</v>
      </c>
      <c r="J58" s="29">
        <v>304.6199999999999</v>
      </c>
    </row>
    <row r="59" spans="2:10" ht="16">
      <c r="B59" s="26" t="s">
        <v>43</v>
      </c>
      <c r="C59" s="26" t="s">
        <v>56</v>
      </c>
      <c r="D59" s="26" t="s">
        <v>40</v>
      </c>
      <c r="E59" s="26" t="s">
        <v>6</v>
      </c>
      <c r="F59" s="26" t="s">
        <v>41</v>
      </c>
      <c r="G59" s="26" t="s">
        <v>42</v>
      </c>
      <c r="H59" s="26" t="s">
        <v>3</v>
      </c>
      <c r="I59" s="29">
        <v>2328.84</v>
      </c>
      <c r="J59" s="29">
        <v>2633.46</v>
      </c>
    </row>
    <row r="60" spans="2:10" ht="16">
      <c r="B60" s="26" t="s">
        <v>43</v>
      </c>
      <c r="C60" s="26" t="s">
        <v>61</v>
      </c>
      <c r="D60" s="26" t="s">
        <v>40</v>
      </c>
      <c r="E60" s="26" t="s">
        <v>6</v>
      </c>
      <c r="F60" s="26" t="s">
        <v>85</v>
      </c>
      <c r="G60" s="26" t="s">
        <v>88</v>
      </c>
      <c r="H60" s="26" t="s">
        <v>87</v>
      </c>
      <c r="I60" s="29">
        <v>-2196.15</v>
      </c>
      <c r="J60" s="29">
        <v>437.30999999999995</v>
      </c>
    </row>
    <row r="61" spans="2:10" ht="16">
      <c r="B61" s="26" t="s">
        <v>43</v>
      </c>
      <c r="C61" s="26" t="s">
        <v>63</v>
      </c>
      <c r="D61" s="26" t="s">
        <v>40</v>
      </c>
      <c r="E61" s="26" t="s">
        <v>6</v>
      </c>
      <c r="F61" s="26" t="s">
        <v>41</v>
      </c>
      <c r="G61" s="26" t="s">
        <v>42</v>
      </c>
      <c r="H61" s="26" t="s">
        <v>3</v>
      </c>
      <c r="I61" s="29">
        <v>2272.3</v>
      </c>
      <c r="J61" s="29">
        <v>2709.61</v>
      </c>
    </row>
    <row r="62" spans="2:10" ht="16">
      <c r="B62" s="26" t="s">
        <v>43</v>
      </c>
      <c r="C62" s="26" t="s">
        <v>89</v>
      </c>
      <c r="D62" s="26" t="s">
        <v>40</v>
      </c>
      <c r="E62" s="26" t="s">
        <v>6</v>
      </c>
      <c r="F62" s="26" t="s">
        <v>85</v>
      </c>
      <c r="G62" s="26" t="s">
        <v>90</v>
      </c>
      <c r="H62" s="26" t="s">
        <v>87</v>
      </c>
      <c r="I62" s="29">
        <v>-2196.15</v>
      </c>
      <c r="J62" s="29">
        <v>513.46</v>
      </c>
    </row>
    <row r="63" spans="2:10" ht="16">
      <c r="B63" s="26" t="s">
        <v>43</v>
      </c>
      <c r="C63" s="26" t="s">
        <v>76</v>
      </c>
      <c r="D63" s="26" t="s">
        <v>40</v>
      </c>
      <c r="E63" s="26" t="s">
        <v>6</v>
      </c>
      <c r="F63" s="26" t="s">
        <v>41</v>
      </c>
      <c r="G63" s="26" t="s">
        <v>42</v>
      </c>
      <c r="H63" s="26" t="s">
        <v>3</v>
      </c>
      <c r="I63" s="29">
        <v>2252.73</v>
      </c>
      <c r="J63" s="29">
        <v>2766.19</v>
      </c>
    </row>
    <row r="64" spans="2:10" ht="16">
      <c r="B64" s="26" t="s">
        <v>43</v>
      </c>
      <c r="C64" s="26" t="s">
        <v>91</v>
      </c>
      <c r="D64" s="26" t="s">
        <v>40</v>
      </c>
      <c r="E64" s="26" t="s">
        <v>6</v>
      </c>
      <c r="F64" s="26" t="s">
        <v>85</v>
      </c>
      <c r="G64" s="26" t="s">
        <v>92</v>
      </c>
      <c r="H64" s="26" t="s">
        <v>87</v>
      </c>
      <c r="I64" s="29">
        <v>-2196.19</v>
      </c>
      <c r="J64" s="29">
        <v>570.0</v>
      </c>
    </row>
    <row r="65" spans="2:10" ht="16">
      <c r="B65" s="26" t="s">
        <v>43</v>
      </c>
      <c r="C65" s="26" t="s">
        <v>78</v>
      </c>
      <c r="D65" s="26" t="s">
        <v>40</v>
      </c>
      <c r="E65" s="26" t="s">
        <v>6</v>
      </c>
      <c r="F65" s="26" t="s">
        <v>41</v>
      </c>
      <c r="G65" s="26" t="s">
        <v>42</v>
      </c>
      <c r="H65" s="26" t="s">
        <v>3</v>
      </c>
      <c r="I65" s="29">
        <v>2196.13</v>
      </c>
      <c r="J65" s="29">
        <v>2766.13</v>
      </c>
    </row>
    <row r="66" spans="1:9" ht="16">
      <c r="A66" s="36" t="s">
        <v>93</v>
      </c>
      <c r="I66" s="30">
        <f>I56+I57+I58+I59+I60+I61+I62+I63+I64+I65</f>
        <v>2766.13</v>
      </c>
    </row>
    <row r="67" spans="1:1" ht="16">
      <c r="A67" s="35" t="s">
        <v>39</v>
      </c>
    </row>
    <row r="68" spans="2:10" ht="16">
      <c r="B68" s="26" t="s">
        <v>39</v>
      </c>
      <c r="C68" s="26" t="s">
        <v>29</v>
      </c>
      <c r="D68" s="26" t="s">
        <v>35</v>
      </c>
      <c r="E68" s="26" t="s">
        <v>36</v>
      </c>
      <c r="F68" s="26" t="s">
        <v>37</v>
      </c>
      <c r="G68" s="26" t="s">
        <v>38</v>
      </c>
      <c r="H68" s="26" t="s">
        <v>6</v>
      </c>
      <c r="I68" s="29">
        <v>5718.85</v>
      </c>
      <c r="J68" s="29">
        <v>5718.85</v>
      </c>
    </row>
    <row r="69" spans="2:10" ht="16">
      <c r="B69" s="26" t="s">
        <v>39</v>
      </c>
      <c r="C69" s="26" t="s">
        <v>34</v>
      </c>
      <c r="D69" s="26" t="s">
        <v>35</v>
      </c>
      <c r="E69" s="26" t="s">
        <v>36</v>
      </c>
      <c r="F69" s="26" t="s">
        <v>37</v>
      </c>
      <c r="G69" s="26" t="s">
        <v>94</v>
      </c>
      <c r="H69" s="26" t="s">
        <v>3</v>
      </c>
      <c r="I69" s="29">
        <v>-5718.85</v>
      </c>
      <c r="J69" s="29">
        <v>0</v>
      </c>
    </row>
    <row r="70" spans="2:10" ht="16">
      <c r="B70" s="26" t="s">
        <v>39</v>
      </c>
      <c r="C70" s="26" t="s">
        <v>56</v>
      </c>
      <c r="D70" s="26" t="s">
        <v>35</v>
      </c>
      <c r="E70" s="26" t="s">
        <v>36</v>
      </c>
      <c r="F70" s="26" t="s">
        <v>57</v>
      </c>
      <c r="G70" s="26" t="s">
        <v>58</v>
      </c>
      <c r="H70" s="26" t="s">
        <v>6</v>
      </c>
      <c r="I70" s="29">
        <v>2021.93</v>
      </c>
      <c r="J70" s="29">
        <v>2021.93</v>
      </c>
    </row>
    <row r="71" spans="2:10" ht="16">
      <c r="B71" s="26" t="s">
        <v>39</v>
      </c>
      <c r="C71" s="26" t="s">
        <v>56</v>
      </c>
      <c r="D71" s="26" t="s">
        <v>35</v>
      </c>
      <c r="E71" s="26" t="s">
        <v>36</v>
      </c>
      <c r="F71" s="26" t="s">
        <v>37</v>
      </c>
      <c r="G71" s="26" t="s">
        <v>58</v>
      </c>
      <c r="H71" s="26" t="s">
        <v>6</v>
      </c>
      <c r="I71" s="29">
        <v>5718.84</v>
      </c>
      <c r="J71" s="29">
        <v>7740.77</v>
      </c>
    </row>
    <row r="72" spans="2:10" ht="16">
      <c r="B72" s="26" t="s">
        <v>39</v>
      </c>
      <c r="C72" s="26" t="s">
        <v>56</v>
      </c>
      <c r="D72" s="26" t="s">
        <v>35</v>
      </c>
      <c r="E72" s="26" t="s">
        <v>36</v>
      </c>
      <c r="F72" s="26" t="s">
        <v>57</v>
      </c>
      <c r="G72" s="26" t="s">
        <v>94</v>
      </c>
      <c r="H72" s="26" t="s">
        <v>3</v>
      </c>
      <c r="I72" s="29">
        <v>-2021.93</v>
      </c>
      <c r="J72" s="29">
        <v>5718.84</v>
      </c>
    </row>
    <row r="73" spans="2:10" ht="16">
      <c r="B73" s="26" t="s">
        <v>39</v>
      </c>
      <c r="C73" s="26" t="s">
        <v>56</v>
      </c>
      <c r="D73" s="26" t="s">
        <v>35</v>
      </c>
      <c r="E73" s="26" t="s">
        <v>36</v>
      </c>
      <c r="F73" s="26" t="s">
        <v>37</v>
      </c>
      <c r="G73" s="26" t="s">
        <v>94</v>
      </c>
      <c r="H73" s="26" t="s">
        <v>3</v>
      </c>
      <c r="I73" s="29">
        <v>-5718.84</v>
      </c>
      <c r="J73" s="29">
        <v>0</v>
      </c>
    </row>
    <row r="74" spans="2:10" ht="16">
      <c r="B74" s="26" t="s">
        <v>39</v>
      </c>
      <c r="C74" s="26" t="s">
        <v>63</v>
      </c>
      <c r="D74" s="26" t="s">
        <v>35</v>
      </c>
      <c r="E74" s="26" t="s">
        <v>36</v>
      </c>
      <c r="F74" s="26" t="s">
        <v>57</v>
      </c>
      <c r="G74" s="26" t="s">
        <v>64</v>
      </c>
      <c r="H74" s="26" t="s">
        <v>6</v>
      </c>
      <c r="I74" s="29">
        <v>2021.92</v>
      </c>
      <c r="J74" s="29">
        <v>2021.92</v>
      </c>
    </row>
    <row r="75" spans="2:10" ht="16">
      <c r="B75" s="26" t="s">
        <v>39</v>
      </c>
      <c r="C75" s="26" t="s">
        <v>63</v>
      </c>
      <c r="D75" s="26" t="s">
        <v>35</v>
      </c>
      <c r="E75" s="26" t="s">
        <v>36</v>
      </c>
      <c r="F75" s="26" t="s">
        <v>37</v>
      </c>
      <c r="G75" s="26" t="s">
        <v>64</v>
      </c>
      <c r="H75" s="26" t="s">
        <v>6</v>
      </c>
      <c r="I75" s="29">
        <v>5718.85</v>
      </c>
      <c r="J75" s="29">
        <v>7740.77</v>
      </c>
    </row>
    <row r="76" spans="2:10" ht="16">
      <c r="B76" s="26" t="s">
        <v>39</v>
      </c>
      <c r="C76" s="26" t="s">
        <v>63</v>
      </c>
      <c r="D76" s="26" t="s">
        <v>35</v>
      </c>
      <c r="E76" s="26" t="s">
        <v>36</v>
      </c>
      <c r="F76" s="26" t="s">
        <v>37</v>
      </c>
      <c r="G76" s="26" t="s">
        <v>94</v>
      </c>
      <c r="H76" s="26" t="s">
        <v>3</v>
      </c>
      <c r="I76" s="29">
        <v>-5718.85</v>
      </c>
      <c r="J76" s="29">
        <v>2021.92</v>
      </c>
    </row>
    <row r="77" spans="2:10" ht="16">
      <c r="B77" s="26" t="s">
        <v>39</v>
      </c>
      <c r="C77" s="26" t="s">
        <v>63</v>
      </c>
      <c r="D77" s="26" t="s">
        <v>35</v>
      </c>
      <c r="E77" s="26" t="s">
        <v>36</v>
      </c>
      <c r="F77" s="26" t="s">
        <v>57</v>
      </c>
      <c r="G77" s="26" t="s">
        <v>94</v>
      </c>
      <c r="H77" s="26" t="s">
        <v>3</v>
      </c>
      <c r="I77" s="29">
        <v>-2021.92</v>
      </c>
      <c r="J77" s="29">
        <v>0</v>
      </c>
    </row>
    <row r="78" spans="2:10" ht="16">
      <c r="B78" s="26" t="s">
        <v>39</v>
      </c>
      <c r="C78" s="26" t="s">
        <v>76</v>
      </c>
      <c r="D78" s="26" t="s">
        <v>35</v>
      </c>
      <c r="E78" s="26" t="s">
        <v>36</v>
      </c>
      <c r="F78" s="26" t="s">
        <v>37</v>
      </c>
      <c r="G78" s="26" t="s">
        <v>77</v>
      </c>
      <c r="H78" s="26" t="s">
        <v>6</v>
      </c>
      <c r="I78" s="29">
        <v>5718.84</v>
      </c>
      <c r="J78" s="29">
        <v>5718.84</v>
      </c>
    </row>
    <row r="79" spans="2:10" ht="16">
      <c r="B79" s="26" t="s">
        <v>39</v>
      </c>
      <c r="C79" s="26" t="s">
        <v>76</v>
      </c>
      <c r="D79" s="26" t="s">
        <v>35</v>
      </c>
      <c r="E79" s="26" t="s">
        <v>36</v>
      </c>
      <c r="F79" s="26" t="s">
        <v>37</v>
      </c>
      <c r="G79" s="26" t="s">
        <v>94</v>
      </c>
      <c r="H79" s="26" t="s">
        <v>3</v>
      </c>
      <c r="I79" s="29">
        <v>-5718.84</v>
      </c>
      <c r="J79" s="29">
        <v>0</v>
      </c>
    </row>
    <row r="80" spans="2:10" ht="16">
      <c r="B80" s="26" t="s">
        <v>39</v>
      </c>
      <c r="C80" s="26" t="s">
        <v>76</v>
      </c>
      <c r="D80" s="26" t="s">
        <v>35</v>
      </c>
      <c r="E80" s="26" t="s">
        <v>36</v>
      </c>
      <c r="F80" s="26" t="s">
        <v>57</v>
      </c>
      <c r="G80" s="26" t="s">
        <v>77</v>
      </c>
      <c r="H80" s="26" t="s">
        <v>6</v>
      </c>
      <c r="I80" s="29">
        <v>2021.91</v>
      </c>
      <c r="J80" s="29">
        <v>2021.91</v>
      </c>
    </row>
    <row r="81" spans="2:10" ht="16">
      <c r="B81" s="26" t="s">
        <v>39</v>
      </c>
      <c r="C81" s="26" t="s">
        <v>76</v>
      </c>
      <c r="D81" s="26" t="s">
        <v>35</v>
      </c>
      <c r="E81" s="26" t="s">
        <v>36</v>
      </c>
      <c r="F81" s="26" t="s">
        <v>57</v>
      </c>
      <c r="G81" s="26" t="s">
        <v>94</v>
      </c>
      <c r="H81" s="26" t="s">
        <v>3</v>
      </c>
      <c r="I81" s="29">
        <v>-2021.91</v>
      </c>
      <c r="J81" s="29">
        <v>0</v>
      </c>
    </row>
    <row r="82" spans="2:10" ht="16">
      <c r="B82" s="26" t="s">
        <v>39</v>
      </c>
      <c r="C82" s="26" t="s">
        <v>78</v>
      </c>
      <c r="D82" s="26" t="s">
        <v>35</v>
      </c>
      <c r="E82" s="26" t="s">
        <v>36</v>
      </c>
      <c r="F82" s="26" t="s">
        <v>57</v>
      </c>
      <c r="G82" s="26" t="s">
        <v>79</v>
      </c>
      <c r="H82" s="26" t="s">
        <v>6</v>
      </c>
      <c r="I82" s="29">
        <v>2021.93</v>
      </c>
      <c r="J82" s="29">
        <v>2021.93</v>
      </c>
    </row>
    <row r="83" spans="2:10" ht="16">
      <c r="B83" s="26" t="s">
        <v>39</v>
      </c>
      <c r="C83" s="26" t="s">
        <v>78</v>
      </c>
      <c r="D83" s="26" t="s">
        <v>35</v>
      </c>
      <c r="E83" s="26" t="s">
        <v>36</v>
      </c>
      <c r="F83" s="26" t="s">
        <v>37</v>
      </c>
      <c r="G83" s="26" t="s">
        <v>79</v>
      </c>
      <c r="H83" s="26" t="s">
        <v>6</v>
      </c>
      <c r="I83" s="29">
        <v>5718.85</v>
      </c>
      <c r="J83" s="29">
        <v>7740.780000000001</v>
      </c>
    </row>
    <row r="84" spans="2:10" ht="16">
      <c r="B84" s="26" t="s">
        <v>39</v>
      </c>
      <c r="C84" s="26" t="s">
        <v>78</v>
      </c>
      <c r="D84" s="26" t="s">
        <v>35</v>
      </c>
      <c r="E84" s="26" t="s">
        <v>36</v>
      </c>
      <c r="F84" s="26" t="s">
        <v>57</v>
      </c>
      <c r="G84" s="26" t="s">
        <v>94</v>
      </c>
      <c r="H84" s="26" t="s">
        <v>3</v>
      </c>
      <c r="I84" s="29">
        <v>-2021.93</v>
      </c>
      <c r="J84" s="29">
        <v>5718.85</v>
      </c>
    </row>
    <row r="85" spans="2:10" ht="16">
      <c r="B85" s="26" t="s">
        <v>39</v>
      </c>
      <c r="C85" s="26" t="s">
        <v>78</v>
      </c>
      <c r="D85" s="26" t="s">
        <v>35</v>
      </c>
      <c r="E85" s="26" t="s">
        <v>36</v>
      </c>
      <c r="F85" s="26" t="s">
        <v>37</v>
      </c>
      <c r="G85" s="26" t="s">
        <v>94</v>
      </c>
      <c r="H85" s="26" t="s">
        <v>3</v>
      </c>
      <c r="I85" s="29">
        <v>-5718.85</v>
      </c>
      <c r="J85" s="29">
        <v>0</v>
      </c>
    </row>
    <row r="86" spans="1:9" ht="16">
      <c r="A86" s="36" t="s">
        <v>95</v>
      </c>
      <c r="I86" s="30">
        <f>I68+I69+I70+I71+I72+I73+I74+I75+I76+I77+I78+I79+I80+I81+I82+I83+I84+I85</f>
        <v>0.0</v>
      </c>
    </row>
    <row r="87" spans="1:1" ht="16">
      <c r="A87" s="35" t="s">
        <v>9</v>
      </c>
    </row>
    <row r="88" spans="2:10" ht="16">
      <c r="B88" s="26" t="s">
        <v>9</v>
      </c>
      <c r="C88" s="26" t="s">
        <v>4</v>
      </c>
      <c r="D88" s="26" t="s">
        <v>5</v>
      </c>
      <c r="E88" s="26" t="s">
        <v>6</v>
      </c>
      <c r="F88" s="26" t="s">
        <v>7</v>
      </c>
      <c r="G88" s="26" t="s">
        <v>8</v>
      </c>
      <c r="H88" s="26" t="s">
        <v>3</v>
      </c>
      <c r="I88" s="29">
        <v>25.0</v>
      </c>
      <c r="J88" s="29">
        <v>25.0</v>
      </c>
    </row>
    <row r="89" spans="2:10" ht="16">
      <c r="B89" s="26" t="s">
        <v>9</v>
      </c>
      <c r="C89" s="26" t="s">
        <v>10</v>
      </c>
      <c r="D89" s="26" t="s">
        <v>5</v>
      </c>
      <c r="E89" s="26" t="s">
        <v>6</v>
      </c>
      <c r="F89" s="26" t="s">
        <v>7</v>
      </c>
      <c r="G89" s="26" t="s">
        <v>11</v>
      </c>
      <c r="H89" s="26" t="s">
        <v>3</v>
      </c>
      <c r="I89" s="29">
        <v>275000.0</v>
      </c>
      <c r="J89" s="29">
        <v>275025.0</v>
      </c>
    </row>
    <row r="90" spans="2:10" ht="16">
      <c r="B90" s="26" t="s">
        <v>9</v>
      </c>
      <c r="C90" s="26" t="s">
        <v>27</v>
      </c>
      <c r="D90" s="26" t="s">
        <v>5</v>
      </c>
      <c r="E90" s="26" t="s">
        <v>6</v>
      </c>
      <c r="F90" s="26" t="s">
        <v>7</v>
      </c>
      <c r="G90" s="26" t="s">
        <v>28</v>
      </c>
      <c r="H90" s="26" t="s">
        <v>3</v>
      </c>
      <c r="I90" s="29">
        <v>230000.0</v>
      </c>
      <c r="J90" s="29">
        <v>505025.0</v>
      </c>
    </row>
    <row r="91" spans="2:10" ht="16">
      <c r="B91" s="26" t="s">
        <v>9</v>
      </c>
      <c r="C91" s="26" t="s">
        <v>63</v>
      </c>
      <c r="D91" s="26" t="s">
        <v>5</v>
      </c>
      <c r="E91" s="26" t="s">
        <v>6</v>
      </c>
      <c r="F91" s="26" t="s">
        <v>7</v>
      </c>
      <c r="G91" s="26" t="s">
        <v>66</v>
      </c>
      <c r="H91" s="26" t="s">
        <v>3</v>
      </c>
      <c r="I91" s="29">
        <v>30000.0</v>
      </c>
      <c r="J91" s="29">
        <v>535025.0</v>
      </c>
    </row>
    <row r="92" spans="2:10" ht="16">
      <c r="B92" s="26" t="s">
        <v>9</v>
      </c>
      <c r="C92" s="26" t="s">
        <v>69</v>
      </c>
      <c r="D92" s="26" t="s">
        <v>5</v>
      </c>
      <c r="E92" s="26" t="s">
        <v>6</v>
      </c>
      <c r="F92" s="26" t="s">
        <v>7</v>
      </c>
      <c r="G92" s="26" t="s">
        <v>70</v>
      </c>
      <c r="H92" s="26" t="s">
        <v>3</v>
      </c>
      <c r="I92" s="29">
        <v>30000.0</v>
      </c>
      <c r="J92" s="29">
        <v>565025.0</v>
      </c>
    </row>
    <row r="93" spans="1:9" ht="16">
      <c r="A93" s="36" t="s">
        <v>96</v>
      </c>
      <c r="I93" s="30">
        <f>I88+I89+I90+I91+I92</f>
        <v>565025.0</v>
      </c>
    </row>
    <row r="94" spans="1:1" ht="16">
      <c r="A94" s="35" t="s">
        <v>97</v>
      </c>
    </row>
    <row r="95" spans="1:1" ht="16">
      <c r="A95" s="37" t="s">
        <v>98</v>
      </c>
    </row>
    <row r="96" spans="2:10" ht="16">
      <c r="B96" s="26" t="s">
        <v>98</v>
      </c>
      <c r="C96" s="26" t="s">
        <v>29</v>
      </c>
      <c r="D96" s="26" t="s">
        <v>35</v>
      </c>
      <c r="E96" s="26" t="s">
        <v>36</v>
      </c>
      <c r="F96" s="26" t="s">
        <v>37</v>
      </c>
      <c r="G96" s="26" t="s">
        <v>98</v>
      </c>
      <c r="H96" s="26" t="s">
        <v>39</v>
      </c>
      <c r="I96" s="29">
        <v>1733.84</v>
      </c>
      <c r="J96" s="29">
        <v>1733.84</v>
      </c>
    </row>
    <row r="97" spans="2:10" ht="16">
      <c r="B97" s="26" t="s">
        <v>98</v>
      </c>
      <c r="C97" s="26" t="s">
        <v>50</v>
      </c>
      <c r="D97" s="26" t="s">
        <v>40</v>
      </c>
      <c r="E97" s="26" t="s">
        <v>6</v>
      </c>
      <c r="F97" s="26" t="s">
        <v>85</v>
      </c>
      <c r="G97" s="26" t="s">
        <v>98</v>
      </c>
      <c r="H97" s="26" t="s">
        <v>43</v>
      </c>
      <c r="I97" s="29">
        <v>-2196.15</v>
      </c>
      <c r="J97" s="29">
        <v>-462.3100000000002</v>
      </c>
    </row>
    <row r="98" spans="2:10" ht="16">
      <c r="B98" s="26" t="s">
        <v>98</v>
      </c>
      <c r="C98" s="26" t="s">
        <v>56</v>
      </c>
      <c r="D98" s="26" t="s">
        <v>35</v>
      </c>
      <c r="E98" s="26" t="s">
        <v>36</v>
      </c>
      <c r="F98" s="26" t="s">
        <v>57</v>
      </c>
      <c r="G98" s="26" t="s">
        <v>98</v>
      </c>
      <c r="H98" s="26" t="s">
        <v>39</v>
      </c>
      <c r="I98" s="29">
        <v>462.29</v>
      </c>
      <c r="J98" s="29">
        <v>-0.02000000000015234</v>
      </c>
    </row>
    <row r="99" spans="2:10" ht="16">
      <c r="B99" s="26" t="s">
        <v>98</v>
      </c>
      <c r="C99" s="26" t="s">
        <v>56</v>
      </c>
      <c r="D99" s="26" t="s">
        <v>35</v>
      </c>
      <c r="E99" s="26" t="s">
        <v>36</v>
      </c>
      <c r="F99" s="26" t="s">
        <v>37</v>
      </c>
      <c r="G99" s="26" t="s">
        <v>98</v>
      </c>
      <c r="H99" s="26" t="s">
        <v>39</v>
      </c>
      <c r="I99" s="29">
        <v>1733.86</v>
      </c>
      <c r="J99" s="29">
        <v>1733.8399999999997</v>
      </c>
    </row>
    <row r="100" spans="2:10" ht="16">
      <c r="B100" s="26" t="s">
        <v>98</v>
      </c>
      <c r="C100" s="26" t="s">
        <v>61</v>
      </c>
      <c r="D100" s="26" t="s">
        <v>40</v>
      </c>
      <c r="E100" s="26" t="s">
        <v>6</v>
      </c>
      <c r="F100" s="26" t="s">
        <v>85</v>
      </c>
      <c r="G100" s="26" t="s">
        <v>98</v>
      </c>
      <c r="H100" s="26" t="s">
        <v>43</v>
      </c>
      <c r="I100" s="29">
        <v>-2196.15</v>
      </c>
      <c r="J100" s="29">
        <v>-462.3100000000004</v>
      </c>
    </row>
    <row r="101" spans="2:10" ht="16">
      <c r="B101" s="26" t="s">
        <v>98</v>
      </c>
      <c r="C101" s="26" t="s">
        <v>63</v>
      </c>
      <c r="D101" s="26" t="s">
        <v>35</v>
      </c>
      <c r="E101" s="26" t="s">
        <v>36</v>
      </c>
      <c r="F101" s="26" t="s">
        <v>57</v>
      </c>
      <c r="G101" s="26" t="s">
        <v>98</v>
      </c>
      <c r="H101" s="26" t="s">
        <v>39</v>
      </c>
      <c r="I101" s="29">
        <v>462.31</v>
      </c>
      <c r="J101" s="29">
        <v>-3.979039320256561E-13</v>
      </c>
    </row>
    <row r="102" spans="2:10" ht="16">
      <c r="B102" s="26" t="s">
        <v>98</v>
      </c>
      <c r="C102" s="26" t="s">
        <v>63</v>
      </c>
      <c r="D102" s="26" t="s">
        <v>35</v>
      </c>
      <c r="E102" s="26" t="s">
        <v>36</v>
      </c>
      <c r="F102" s="26" t="s">
        <v>37</v>
      </c>
      <c r="G102" s="26" t="s">
        <v>98</v>
      </c>
      <c r="H102" s="26" t="s">
        <v>39</v>
      </c>
      <c r="I102" s="29">
        <v>1733.84</v>
      </c>
      <c r="J102" s="29">
        <v>1733.8399999999995</v>
      </c>
    </row>
    <row r="103" spans="2:10" ht="16">
      <c r="B103" s="26" t="s">
        <v>98</v>
      </c>
      <c r="C103" s="26" t="s">
        <v>89</v>
      </c>
      <c r="D103" s="26" t="s">
        <v>40</v>
      </c>
      <c r="E103" s="26" t="s">
        <v>6</v>
      </c>
      <c r="F103" s="26" t="s">
        <v>85</v>
      </c>
      <c r="G103" s="26" t="s">
        <v>98</v>
      </c>
      <c r="H103" s="26" t="s">
        <v>43</v>
      </c>
      <c r="I103" s="29">
        <v>-2196.15</v>
      </c>
      <c r="J103" s="29">
        <v>-462.3100000000006</v>
      </c>
    </row>
    <row r="104" spans="2:10" ht="16">
      <c r="B104" s="26" t="s">
        <v>98</v>
      </c>
      <c r="C104" s="26" t="s">
        <v>76</v>
      </c>
      <c r="D104" s="26" t="s">
        <v>35</v>
      </c>
      <c r="E104" s="26" t="s">
        <v>36</v>
      </c>
      <c r="F104" s="26" t="s">
        <v>37</v>
      </c>
      <c r="G104" s="26" t="s">
        <v>98</v>
      </c>
      <c r="H104" s="26" t="s">
        <v>39</v>
      </c>
      <c r="I104" s="29">
        <v>1733.86</v>
      </c>
      <c r="J104" s="29">
        <v>1271.5499999999993</v>
      </c>
    </row>
    <row r="105" spans="2:10" ht="16">
      <c r="B105" s="26" t="s">
        <v>98</v>
      </c>
      <c r="C105" s="26" t="s">
        <v>76</v>
      </c>
      <c r="D105" s="26" t="s">
        <v>35</v>
      </c>
      <c r="E105" s="26" t="s">
        <v>36</v>
      </c>
      <c r="F105" s="26" t="s">
        <v>57</v>
      </c>
      <c r="G105" s="26" t="s">
        <v>98</v>
      </c>
      <c r="H105" s="26" t="s">
        <v>39</v>
      </c>
      <c r="I105" s="29">
        <v>462.33</v>
      </c>
      <c r="J105" s="29">
        <v>1733.8799999999992</v>
      </c>
    </row>
    <row r="106" spans="2:10" ht="16">
      <c r="B106" s="26" t="s">
        <v>98</v>
      </c>
      <c r="C106" s="26" t="s">
        <v>91</v>
      </c>
      <c r="D106" s="26" t="s">
        <v>40</v>
      </c>
      <c r="E106" s="26" t="s">
        <v>6</v>
      </c>
      <c r="F106" s="26" t="s">
        <v>85</v>
      </c>
      <c r="G106" s="26" t="s">
        <v>98</v>
      </c>
      <c r="H106" s="26" t="s">
        <v>43</v>
      </c>
      <c r="I106" s="29">
        <v>-2196.19</v>
      </c>
      <c r="J106" s="29">
        <v>-462.31000000000085</v>
      </c>
    </row>
    <row r="107" spans="2:10" ht="16">
      <c r="B107" s="26" t="s">
        <v>98</v>
      </c>
      <c r="C107" s="26" t="s">
        <v>78</v>
      </c>
      <c r="D107" s="26" t="s">
        <v>35</v>
      </c>
      <c r="E107" s="26" t="s">
        <v>36</v>
      </c>
      <c r="F107" s="26" t="s">
        <v>57</v>
      </c>
      <c r="G107" s="26" t="s">
        <v>98</v>
      </c>
      <c r="H107" s="26" t="s">
        <v>39</v>
      </c>
      <c r="I107" s="29">
        <v>462.29</v>
      </c>
      <c r="J107" s="29">
        <v>-0.02000000000083446</v>
      </c>
    </row>
    <row r="108" spans="2:10" ht="16">
      <c r="B108" s="26" t="s">
        <v>98</v>
      </c>
      <c r="C108" s="26" t="s">
        <v>78</v>
      </c>
      <c r="D108" s="26" t="s">
        <v>35</v>
      </c>
      <c r="E108" s="26" t="s">
        <v>36</v>
      </c>
      <c r="F108" s="26" t="s">
        <v>37</v>
      </c>
      <c r="G108" s="26" t="s">
        <v>98</v>
      </c>
      <c r="H108" s="26" t="s">
        <v>39</v>
      </c>
      <c r="I108" s="29">
        <v>1733.84</v>
      </c>
      <c r="J108" s="29">
        <v>1733.819999999999</v>
      </c>
    </row>
    <row r="109" spans="1:9" ht="16">
      <c r="A109" s="38" t="s">
        <v>99</v>
      </c>
      <c r="I109" s="30">
        <f>I95+I96+I97+I98+I99+I100+I101+I102+I103+I104+I105+I106+I107+I108</f>
        <v>1733.819999999999</v>
      </c>
    </row>
    <row r="110" spans="1:1" ht="16">
      <c r="A110" s="37" t="s">
        <v>100</v>
      </c>
    </row>
    <row r="111" spans="2:10" ht="16">
      <c r="B111" s="26" t="s">
        <v>100</v>
      </c>
      <c r="C111" s="26" t="s">
        <v>29</v>
      </c>
      <c r="D111" s="26" t="s">
        <v>35</v>
      </c>
      <c r="E111" s="26" t="s">
        <v>36</v>
      </c>
      <c r="F111" s="26" t="s">
        <v>37</v>
      </c>
      <c r="G111" s="26" t="s">
        <v>100</v>
      </c>
      <c r="H111" s="26" t="s">
        <v>39</v>
      </c>
      <c r="I111" s="29">
        <v>41.54</v>
      </c>
      <c r="J111" s="29">
        <v>41.54</v>
      </c>
    </row>
    <row r="112" spans="2:10" ht="16">
      <c r="B112" s="26" t="s">
        <v>100</v>
      </c>
      <c r="C112" s="26" t="s">
        <v>56</v>
      </c>
      <c r="D112" s="26" t="s">
        <v>35</v>
      </c>
      <c r="E112" s="26" t="s">
        <v>36</v>
      </c>
      <c r="F112" s="26" t="s">
        <v>57</v>
      </c>
      <c r="G112" s="26" t="s">
        <v>100</v>
      </c>
      <c r="H112" s="26" t="s">
        <v>39</v>
      </c>
      <c r="I112" s="29">
        <v>13.84</v>
      </c>
      <c r="J112" s="29">
        <v>55.379999999999995</v>
      </c>
    </row>
    <row r="113" spans="2:10" ht="16">
      <c r="B113" s="26" t="s">
        <v>100</v>
      </c>
      <c r="C113" s="26" t="s">
        <v>56</v>
      </c>
      <c r="D113" s="26" t="s">
        <v>35</v>
      </c>
      <c r="E113" s="26" t="s">
        <v>36</v>
      </c>
      <c r="F113" s="26" t="s">
        <v>37</v>
      </c>
      <c r="G113" s="26" t="s">
        <v>100</v>
      </c>
      <c r="H113" s="26" t="s">
        <v>39</v>
      </c>
      <c r="I113" s="29">
        <v>0.46</v>
      </c>
      <c r="J113" s="29">
        <v>55.839999999999996</v>
      </c>
    </row>
    <row r="114" spans="2:10" ht="16">
      <c r="B114" s="26" t="s">
        <v>100</v>
      </c>
      <c r="C114" s="26" t="s">
        <v>63</v>
      </c>
      <c r="D114" s="26" t="s">
        <v>35</v>
      </c>
      <c r="E114" s="26" t="s">
        <v>36</v>
      </c>
      <c r="F114" s="26" t="s">
        <v>57</v>
      </c>
      <c r="G114" s="26" t="s">
        <v>100</v>
      </c>
      <c r="H114" s="26" t="s">
        <v>39</v>
      </c>
      <c r="I114" s="29">
        <v>13.85</v>
      </c>
      <c r="J114" s="29">
        <v>69.69</v>
      </c>
    </row>
    <row r="115" spans="2:10" ht="16">
      <c r="B115" s="26" t="s">
        <v>100</v>
      </c>
      <c r="C115" s="26" t="s">
        <v>76</v>
      </c>
      <c r="D115" s="26" t="s">
        <v>35</v>
      </c>
      <c r="E115" s="26" t="s">
        <v>36</v>
      </c>
      <c r="F115" s="26" t="s">
        <v>57</v>
      </c>
      <c r="G115" s="26" t="s">
        <v>100</v>
      </c>
      <c r="H115" s="26" t="s">
        <v>39</v>
      </c>
      <c r="I115" s="29">
        <v>0.46</v>
      </c>
      <c r="J115" s="29">
        <v>70.14999999999999</v>
      </c>
    </row>
    <row r="116" spans="1:9" ht="16">
      <c r="A116" s="38" t="s">
        <v>101</v>
      </c>
      <c r="I116" s="30">
        <f>I110+I111+I112+I113+I114+I115</f>
        <v>70.14999999999999</v>
      </c>
    </row>
    <row r="117" spans="1:1" ht="16">
      <c r="A117" s="37" t="s">
        <v>102</v>
      </c>
    </row>
    <row r="118" spans="2:10" ht="16">
      <c r="B118" s="26" t="s">
        <v>102</v>
      </c>
      <c r="C118" s="26" t="s">
        <v>29</v>
      </c>
      <c r="D118" s="26" t="s">
        <v>35</v>
      </c>
      <c r="E118" s="26" t="s">
        <v>36</v>
      </c>
      <c r="F118" s="26" t="s">
        <v>37</v>
      </c>
      <c r="G118" s="26" t="s">
        <v>102</v>
      </c>
      <c r="H118" s="26" t="s">
        <v>39</v>
      </c>
      <c r="I118" s="29">
        <v>186.92</v>
      </c>
      <c r="J118" s="29">
        <v>186.92</v>
      </c>
    </row>
    <row r="119" spans="2:10" ht="16">
      <c r="B119" s="26" t="s">
        <v>102</v>
      </c>
      <c r="C119" s="26" t="s">
        <v>56</v>
      </c>
      <c r="D119" s="26" t="s">
        <v>35</v>
      </c>
      <c r="E119" s="26" t="s">
        <v>36</v>
      </c>
      <c r="F119" s="26" t="s">
        <v>57</v>
      </c>
      <c r="G119" s="26" t="s">
        <v>102</v>
      </c>
      <c r="H119" s="26" t="s">
        <v>39</v>
      </c>
      <c r="I119" s="29">
        <v>62.31</v>
      </c>
      <c r="J119" s="29">
        <v>249.23</v>
      </c>
    </row>
    <row r="120" spans="2:10" ht="16">
      <c r="B120" s="26" t="s">
        <v>102</v>
      </c>
      <c r="C120" s="26" t="s">
        <v>56</v>
      </c>
      <c r="D120" s="26" t="s">
        <v>35</v>
      </c>
      <c r="E120" s="26" t="s">
        <v>36</v>
      </c>
      <c r="F120" s="26" t="s">
        <v>37</v>
      </c>
      <c r="G120" s="26" t="s">
        <v>102</v>
      </c>
      <c r="H120" s="26" t="s">
        <v>39</v>
      </c>
      <c r="I120" s="29">
        <v>56.08</v>
      </c>
      <c r="J120" s="29">
        <v>305.31</v>
      </c>
    </row>
    <row r="121" spans="2:10" ht="16">
      <c r="B121" s="26" t="s">
        <v>102</v>
      </c>
      <c r="C121" s="26" t="s">
        <v>63</v>
      </c>
      <c r="D121" s="26" t="s">
        <v>35</v>
      </c>
      <c r="E121" s="26" t="s">
        <v>36</v>
      </c>
      <c r="F121" s="26" t="s">
        <v>57</v>
      </c>
      <c r="G121" s="26" t="s">
        <v>102</v>
      </c>
      <c r="H121" s="26" t="s">
        <v>39</v>
      </c>
      <c r="I121" s="29">
        <v>62.3</v>
      </c>
      <c r="J121" s="29">
        <v>367.61</v>
      </c>
    </row>
    <row r="122" spans="2:10" ht="16">
      <c r="B122" s="26" t="s">
        <v>102</v>
      </c>
      <c r="C122" s="26" t="s">
        <v>76</v>
      </c>
      <c r="D122" s="26" t="s">
        <v>35</v>
      </c>
      <c r="E122" s="26" t="s">
        <v>36</v>
      </c>
      <c r="F122" s="26" t="s">
        <v>57</v>
      </c>
      <c r="G122" s="26" t="s">
        <v>102</v>
      </c>
      <c r="H122" s="26" t="s">
        <v>39</v>
      </c>
      <c r="I122" s="29">
        <v>56.08</v>
      </c>
      <c r="J122" s="29">
        <v>423.69</v>
      </c>
    </row>
    <row r="123" spans="1:9" ht="16">
      <c r="A123" s="38" t="s">
        <v>103</v>
      </c>
      <c r="I123" s="30">
        <f>I117+I118+I119+I120+I121+I122</f>
        <v>423.69</v>
      </c>
    </row>
    <row r="124" spans="1:9" ht="16">
      <c r="A124" s="36" t="s">
        <v>104</v>
      </c>
      <c r="I124" s="30">
        <f>I109+I116+I123</f>
        <v>2227.659999999999</v>
      </c>
    </row>
    <row r="125" spans="1:1" ht="16">
      <c r="A125" s="35" t="s">
        <v>105</v>
      </c>
    </row>
    <row r="126" spans="1:1" ht="16">
      <c r="A126" s="37" t="s">
        <v>106</v>
      </c>
    </row>
    <row r="127" spans="2:10" ht="16">
      <c r="B127" s="26" t="s">
        <v>106</v>
      </c>
      <c r="C127" s="26" t="s">
        <v>17</v>
      </c>
      <c r="D127" s="26" t="s">
        <v>13</v>
      </c>
      <c r="E127" s="26" t="s">
        <v>6</v>
      </c>
      <c r="F127" s="26" t="s">
        <v>20</v>
      </c>
      <c r="G127" s="26" t="s">
        <v>21</v>
      </c>
      <c r="H127" s="26" t="s">
        <v>3</v>
      </c>
      <c r="I127" s="29">
        <v>-50000.0</v>
      </c>
      <c r="J127" s="29">
        <v>-50000.0</v>
      </c>
    </row>
    <row r="128" spans="2:10" ht="16">
      <c r="B128" s="26" t="s">
        <v>106</v>
      </c>
      <c r="C128" s="26" t="s">
        <v>29</v>
      </c>
      <c r="D128" s="26" t="s">
        <v>13</v>
      </c>
      <c r="E128" s="26" t="s">
        <v>6</v>
      </c>
      <c r="F128" s="26" t="s">
        <v>20</v>
      </c>
      <c r="G128" s="26" t="s">
        <v>30</v>
      </c>
      <c r="H128" s="26" t="s">
        <v>3</v>
      </c>
      <c r="I128" s="29">
        <v>-50000.0</v>
      </c>
      <c r="J128" s="29">
        <v>-100000.0</v>
      </c>
    </row>
    <row r="129" spans="2:10" ht="16">
      <c r="B129" s="26" t="s">
        <v>106</v>
      </c>
      <c r="C129" s="26" t="s">
        <v>50</v>
      </c>
      <c r="D129" s="26" t="s">
        <v>5</v>
      </c>
      <c r="E129" s="26" t="s">
        <v>6</v>
      </c>
      <c r="F129" s="26" t="s">
        <v>20</v>
      </c>
      <c r="G129" s="26" t="s">
        <v>55</v>
      </c>
      <c r="H129" s="26" t="s">
        <v>3</v>
      </c>
      <c r="I129" s="29">
        <v>50000.0</v>
      </c>
      <c r="J129" s="29">
        <v>-50000.0</v>
      </c>
    </row>
    <row r="130" spans="2:10" ht="16">
      <c r="B130" s="26" t="s">
        <v>106</v>
      </c>
      <c r="C130" s="26" t="s">
        <v>63</v>
      </c>
      <c r="D130" s="26" t="s">
        <v>13</v>
      </c>
      <c r="E130" s="26" t="s">
        <v>6</v>
      </c>
      <c r="F130" s="26" t="s">
        <v>20</v>
      </c>
      <c r="G130" s="26" t="s">
        <v>65</v>
      </c>
      <c r="H130" s="26" t="s">
        <v>3</v>
      </c>
      <c r="I130" s="29">
        <v>-30000.0</v>
      </c>
      <c r="J130" s="29">
        <v>-80000.0</v>
      </c>
    </row>
    <row r="131" spans="1:9" ht="16">
      <c r="A131" s="38" t="s">
        <v>107</v>
      </c>
      <c r="I131" s="30">
        <f>I126+I127+I128+I129+I130</f>
        <v>-80000.0</v>
      </c>
    </row>
    <row r="132" spans="1:1" ht="16">
      <c r="A132" s="37" t="s">
        <v>108</v>
      </c>
    </row>
    <row r="133" spans="2:10" ht="16">
      <c r="B133" s="26" t="s">
        <v>108</v>
      </c>
      <c r="C133" s="26" t="s">
        <v>29</v>
      </c>
      <c r="D133" s="26" t="s">
        <v>13</v>
      </c>
      <c r="E133" s="26" t="s">
        <v>6</v>
      </c>
      <c r="F133" s="26" t="s">
        <v>31</v>
      </c>
      <c r="G133" s="26" t="s">
        <v>32</v>
      </c>
      <c r="H133" s="26" t="s">
        <v>3</v>
      </c>
      <c r="I133" s="29">
        <v>-50000.0</v>
      </c>
      <c r="J133" s="29">
        <v>-50000.0</v>
      </c>
    </row>
    <row r="134" spans="2:10" ht="16">
      <c r="B134" s="26" t="s">
        <v>108</v>
      </c>
      <c r="C134" s="26" t="s">
        <v>67</v>
      </c>
      <c r="D134" s="26" t="s">
        <v>13</v>
      </c>
      <c r="E134" s="26" t="s">
        <v>6</v>
      </c>
      <c r="F134" s="26" t="s">
        <v>31</v>
      </c>
      <c r="G134" s="26" t="s">
        <v>68</v>
      </c>
      <c r="H134" s="26" t="s">
        <v>3</v>
      </c>
      <c r="I134" s="29">
        <v>-30000.0</v>
      </c>
      <c r="J134" s="29">
        <v>-80000.0</v>
      </c>
    </row>
    <row r="135" spans="1:9" ht="16">
      <c r="A135" s="38" t="s">
        <v>109</v>
      </c>
      <c r="I135" s="30">
        <f>I132+I133+I134</f>
        <v>-80000.0</v>
      </c>
    </row>
    <row r="136" spans="1:9" ht="16">
      <c r="A136" s="36" t="s">
        <v>110</v>
      </c>
      <c r="I136" s="30">
        <f>I131+I135</f>
        <v>-160000.0</v>
      </c>
    </row>
    <row r="137" spans="1:1" ht="16">
      <c r="A137" s="35" t="s">
        <v>111</v>
      </c>
    </row>
    <row r="138" spans="2:10" ht="16">
      <c r="B138" s="26" t="s">
        <v>112</v>
      </c>
      <c r="J138" s="26"/>
    </row>
    <row r="139" spans="1:9" ht="16">
      <c r="A139" s="36" t="s">
        <v>113</v>
      </c>
      <c r="I139" s="31"/>
    </row>
    <row r="140" spans="1:1" ht="16">
      <c r="A140" s="35" t="s">
        <v>114</v>
      </c>
    </row>
    <row r="141" spans="1:1" ht="16">
      <c r="A141" s="37" t="s">
        <v>115</v>
      </c>
    </row>
    <row r="142" spans="2:10" ht="16">
      <c r="B142" s="26" t="s">
        <v>115</v>
      </c>
      <c r="C142" s="26" t="s">
        <v>17</v>
      </c>
      <c r="D142" s="26" t="s">
        <v>5</v>
      </c>
      <c r="E142" s="26" t="s">
        <v>6</v>
      </c>
      <c r="F142" s="26" t="s">
        <v>6</v>
      </c>
      <c r="G142" s="26" t="s">
        <v>18</v>
      </c>
      <c r="H142" s="26" t="s">
        <v>3</v>
      </c>
      <c r="I142" s="29">
        <v>5541.59</v>
      </c>
      <c r="J142" s="29">
        <v>5541.59</v>
      </c>
    </row>
    <row r="143" spans="2:10" ht="16">
      <c r="B143" s="26" t="s">
        <v>115</v>
      </c>
      <c r="C143" s="26" t="s">
        <v>27</v>
      </c>
      <c r="D143" s="26" t="s">
        <v>81</v>
      </c>
      <c r="E143" s="26" t="s">
        <v>82</v>
      </c>
      <c r="F143" s="26" t="s">
        <v>6</v>
      </c>
      <c r="G143" s="26" t="s">
        <v>83</v>
      </c>
      <c r="H143" s="26" t="s">
        <v>6</v>
      </c>
      <c r="I143" s="29">
        <v>5541.59</v>
      </c>
      <c r="J143" s="29">
        <v>11083.18</v>
      </c>
    </row>
    <row r="144" spans="2:10" ht="16">
      <c r="B144" s="26" t="s">
        <v>115</v>
      </c>
      <c r="C144" s="26" t="s">
        <v>59</v>
      </c>
      <c r="D144" s="26" t="s">
        <v>5</v>
      </c>
      <c r="E144" s="26" t="s">
        <v>6</v>
      </c>
      <c r="F144" s="26" t="s">
        <v>6</v>
      </c>
      <c r="G144" s="26" t="s">
        <v>60</v>
      </c>
      <c r="H144" s="26" t="s">
        <v>3</v>
      </c>
      <c r="I144" s="29">
        <v>12132.1</v>
      </c>
      <c r="J144" s="29">
        <v>23215.28</v>
      </c>
    </row>
    <row r="145" spans="2:10" ht="16">
      <c r="B145" s="26" t="s">
        <v>115</v>
      </c>
      <c r="C145" s="26" t="s">
        <v>61</v>
      </c>
      <c r="D145" s="26" t="s">
        <v>13</v>
      </c>
      <c r="E145" s="26" t="s">
        <v>6</v>
      </c>
      <c r="F145" s="26" t="s">
        <v>7</v>
      </c>
      <c r="G145" s="26" t="s">
        <v>62</v>
      </c>
      <c r="H145" s="26" t="s">
        <v>3</v>
      </c>
      <c r="I145" s="29">
        <v>-12132.1</v>
      </c>
      <c r="J145" s="29">
        <v>11083.179999999998</v>
      </c>
    </row>
    <row r="146" spans="1:9" ht="16">
      <c r="A146" s="38" t="s">
        <v>116</v>
      </c>
      <c r="I146" s="30">
        <f>I141+I142+I143+I144+I145</f>
        <v>11083.179999999998</v>
      </c>
    </row>
    <row r="147" spans="1:9" ht="16">
      <c r="A147" s="36" t="s">
        <v>117</v>
      </c>
      <c r="I147" s="30">
        <f>I146</f>
        <v>11083.179999999998</v>
      </c>
    </row>
    <row r="148" spans="1:1" ht="16">
      <c r="A148" s="35" t="s">
        <v>15</v>
      </c>
    </row>
    <row r="149" spans="2:10" ht="16">
      <c r="B149" s="26" t="s">
        <v>15</v>
      </c>
      <c r="C149" s="26" t="s">
        <v>12</v>
      </c>
      <c r="D149" s="26" t="s">
        <v>13</v>
      </c>
      <c r="E149" s="26" t="s">
        <v>6</v>
      </c>
      <c r="F149" s="26" t="s">
        <v>6</v>
      </c>
      <c r="G149" s="26" t="s">
        <v>14</v>
      </c>
      <c r="H149" s="26" t="s">
        <v>3</v>
      </c>
      <c r="I149" s="29">
        <v>10.66</v>
      </c>
      <c r="J149" s="29">
        <v>10.66</v>
      </c>
    </row>
    <row r="150" spans="2:10" ht="16">
      <c r="B150" s="26" t="s">
        <v>15</v>
      </c>
      <c r="C150" s="26" t="s">
        <v>12</v>
      </c>
      <c r="D150" s="26" t="s">
        <v>13</v>
      </c>
      <c r="E150" s="26" t="s">
        <v>6</v>
      </c>
      <c r="F150" s="26" t="s">
        <v>6</v>
      </c>
      <c r="G150" s="26" t="s">
        <v>16</v>
      </c>
      <c r="H150" s="26" t="s">
        <v>3</v>
      </c>
      <c r="I150" s="29">
        <v>69.29</v>
      </c>
      <c r="J150" s="29">
        <v>79.95</v>
      </c>
    </row>
    <row r="151" spans="2:10" ht="16">
      <c r="B151" s="26" t="s">
        <v>15</v>
      </c>
      <c r="C151" s="26" t="s">
        <v>23</v>
      </c>
      <c r="D151" s="26" t="s">
        <v>13</v>
      </c>
      <c r="E151" s="26" t="s">
        <v>6</v>
      </c>
      <c r="F151" s="26" t="s">
        <v>24</v>
      </c>
      <c r="G151" s="26" t="s">
        <v>25</v>
      </c>
      <c r="H151" s="26" t="s">
        <v>3</v>
      </c>
      <c r="I151" s="29">
        <v>21.49</v>
      </c>
      <c r="J151" s="29">
        <v>101.44</v>
      </c>
    </row>
    <row r="152" spans="2:10" ht="16">
      <c r="B152" s="26" t="s">
        <v>15</v>
      </c>
      <c r="C152" s="26" t="s">
        <v>23</v>
      </c>
      <c r="D152" s="26" t="s">
        <v>13</v>
      </c>
      <c r="E152" s="26" t="s">
        <v>6</v>
      </c>
      <c r="F152" s="26" t="s">
        <v>24</v>
      </c>
      <c r="G152" s="26" t="s">
        <v>26</v>
      </c>
      <c r="H152" s="26" t="s">
        <v>3</v>
      </c>
      <c r="I152" s="29">
        <v>199.0</v>
      </c>
      <c r="J152" s="29">
        <v>300.44</v>
      </c>
    </row>
    <row r="153" spans="2:10" ht="16">
      <c r="B153" s="26" t="s">
        <v>15</v>
      </c>
      <c r="C153" s="26" t="s">
        <v>34</v>
      </c>
      <c r="D153" s="26" t="s">
        <v>13</v>
      </c>
      <c r="E153" s="26" t="s">
        <v>6</v>
      </c>
      <c r="F153" s="26" t="s">
        <v>24</v>
      </c>
      <c r="G153" s="26" t="s">
        <v>44</v>
      </c>
      <c r="H153" s="26" t="s">
        <v>3</v>
      </c>
      <c r="I153" s="29">
        <v>2021.92</v>
      </c>
      <c r="J153" s="29">
        <v>2322.36</v>
      </c>
    </row>
    <row r="154" spans="2:10" ht="16">
      <c r="B154" s="26" t="s">
        <v>15</v>
      </c>
      <c r="C154" s="26" t="s">
        <v>48</v>
      </c>
      <c r="D154" s="26" t="s">
        <v>13</v>
      </c>
      <c r="E154" s="26" t="s">
        <v>6</v>
      </c>
      <c r="F154" s="26" t="s">
        <v>6</v>
      </c>
      <c r="G154" s="26" t="s">
        <v>49</v>
      </c>
      <c r="H154" s="26" t="s">
        <v>3</v>
      </c>
      <c r="I154" s="29">
        <v>4175.97</v>
      </c>
      <c r="J154" s="29">
        <v>6498.33</v>
      </c>
    </row>
    <row r="155" spans="2:10" ht="16">
      <c r="B155" s="26" t="s">
        <v>15</v>
      </c>
      <c r="C155" s="26" t="s">
        <v>50</v>
      </c>
      <c r="D155" s="26" t="s">
        <v>13</v>
      </c>
      <c r="E155" s="26" t="s">
        <v>6</v>
      </c>
      <c r="F155" s="26" t="s">
        <v>24</v>
      </c>
      <c r="G155" s="26" t="s">
        <v>51</v>
      </c>
      <c r="H155" s="26" t="s">
        <v>3</v>
      </c>
      <c r="I155" s="29">
        <v>43.96</v>
      </c>
      <c r="J155" s="29">
        <v>6542.29</v>
      </c>
    </row>
    <row r="156" spans="2:10" ht="16">
      <c r="B156" s="26" t="s">
        <v>15</v>
      </c>
      <c r="C156" s="26" t="s">
        <v>50</v>
      </c>
      <c r="D156" s="26" t="s">
        <v>13</v>
      </c>
      <c r="E156" s="26" t="s">
        <v>6</v>
      </c>
      <c r="F156" s="26" t="s">
        <v>24</v>
      </c>
      <c r="G156" s="26" t="s">
        <v>52</v>
      </c>
      <c r="H156" s="26" t="s">
        <v>3</v>
      </c>
      <c r="I156" s="29">
        <v>185.43</v>
      </c>
      <c r="J156" s="29">
        <v>6727.72</v>
      </c>
    </row>
    <row r="157" spans="2:10" ht="16">
      <c r="B157" s="26" t="s">
        <v>15</v>
      </c>
      <c r="C157" s="26" t="s">
        <v>50</v>
      </c>
      <c r="D157" s="26" t="s">
        <v>13</v>
      </c>
      <c r="E157" s="26" t="s">
        <v>6</v>
      </c>
      <c r="F157" s="26" t="s">
        <v>24</v>
      </c>
      <c r="G157" s="26" t="s">
        <v>53</v>
      </c>
      <c r="H157" s="26" t="s">
        <v>3</v>
      </c>
      <c r="I157" s="29">
        <v>58.86</v>
      </c>
      <c r="J157" s="29">
        <v>6786.58</v>
      </c>
    </row>
    <row r="158" spans="2:10" ht="16">
      <c r="B158" s="26" t="s">
        <v>15</v>
      </c>
      <c r="C158" s="26" t="s">
        <v>50</v>
      </c>
      <c r="D158" s="26" t="s">
        <v>13</v>
      </c>
      <c r="E158" s="26" t="s">
        <v>6</v>
      </c>
      <c r="F158" s="26" t="s">
        <v>24</v>
      </c>
      <c r="G158" s="26" t="s">
        <v>54</v>
      </c>
      <c r="H158" s="26" t="s">
        <v>3</v>
      </c>
      <c r="I158" s="29">
        <v>1180.54</v>
      </c>
      <c r="J158" s="29">
        <v>7967.12</v>
      </c>
    </row>
    <row r="159" spans="2:10" ht="16">
      <c r="B159" s="26" t="s">
        <v>15</v>
      </c>
      <c r="C159" s="26" t="s">
        <v>71</v>
      </c>
      <c r="D159" s="26" t="s">
        <v>13</v>
      </c>
      <c r="E159" s="26" t="s">
        <v>6</v>
      </c>
      <c r="F159" s="26" t="s">
        <v>20</v>
      </c>
      <c r="G159" s="26" t="s">
        <v>72</v>
      </c>
      <c r="H159" s="26" t="s">
        <v>3</v>
      </c>
      <c r="I159" s="29">
        <v>6.74</v>
      </c>
      <c r="J159" s="29">
        <v>7973.86</v>
      </c>
    </row>
    <row r="160" spans="2:10" ht="16">
      <c r="B160" s="26" t="s">
        <v>15</v>
      </c>
      <c r="C160" s="26" t="s">
        <v>73</v>
      </c>
      <c r="D160" s="26" t="s">
        <v>13</v>
      </c>
      <c r="E160" s="26" t="s">
        <v>6</v>
      </c>
      <c r="F160" s="26" t="s">
        <v>24</v>
      </c>
      <c r="G160" s="26" t="s">
        <v>74</v>
      </c>
      <c r="H160" s="26" t="s">
        <v>3</v>
      </c>
      <c r="I160" s="29">
        <v>1364.18</v>
      </c>
      <c r="J160" s="29">
        <v>9338.039999999999</v>
      </c>
    </row>
    <row r="161" spans="2:10" ht="16">
      <c r="B161" s="26" t="s">
        <v>15</v>
      </c>
      <c r="C161" s="26" t="s">
        <v>73</v>
      </c>
      <c r="D161" s="26" t="s">
        <v>13</v>
      </c>
      <c r="E161" s="26" t="s">
        <v>6</v>
      </c>
      <c r="F161" s="26" t="s">
        <v>24</v>
      </c>
      <c r="G161" s="26" t="s">
        <v>75</v>
      </c>
      <c r="H161" s="26" t="s">
        <v>3</v>
      </c>
      <c r="I161" s="29">
        <v>395.13</v>
      </c>
      <c r="J161" s="29">
        <v>9733.169999999998</v>
      </c>
    </row>
    <row r="162" spans="1:9" ht="16">
      <c r="A162" s="36" t="s">
        <v>118</v>
      </c>
      <c r="I162" s="30">
        <f>I149+I150+I151+I152+I153+I154+I155+I156+I157+I158+I159+I160+I161</f>
        <v>9733.169999999998</v>
      </c>
    </row>
    <row r="163" spans="1:1" ht="16">
      <c r="A163" s="35" t="s">
        <v>119</v>
      </c>
    </row>
    <row r="164" spans="1:1" ht="16">
      <c r="A164" s="37" t="s">
        <v>120</v>
      </c>
    </row>
    <row r="165" spans="2:10" ht="16">
      <c r="B165" s="26" t="s">
        <v>120</v>
      </c>
      <c r="C165" s="26" t="s">
        <v>29</v>
      </c>
      <c r="D165" s="26" t="s">
        <v>35</v>
      </c>
      <c r="E165" s="26" t="s">
        <v>36</v>
      </c>
      <c r="F165" s="26" t="s">
        <v>37</v>
      </c>
      <c r="G165" s="26" t="s">
        <v>121</v>
      </c>
      <c r="H165" s="26" t="s">
        <v>39</v>
      </c>
      <c r="I165" s="29">
        <v>758.07</v>
      </c>
      <c r="J165" s="29">
        <v>758.07</v>
      </c>
    </row>
    <row r="166" spans="2:10" ht="16">
      <c r="B166" s="26" t="s">
        <v>120</v>
      </c>
      <c r="C166" s="26" t="s">
        <v>56</v>
      </c>
      <c r="D166" s="26" t="s">
        <v>35</v>
      </c>
      <c r="E166" s="26" t="s">
        <v>36</v>
      </c>
      <c r="F166" s="26" t="s">
        <v>57</v>
      </c>
      <c r="G166" s="26" t="s">
        <v>121</v>
      </c>
      <c r="H166" s="26" t="s">
        <v>39</v>
      </c>
      <c r="I166" s="29">
        <v>252.68</v>
      </c>
      <c r="J166" s="29">
        <v>1010.75</v>
      </c>
    </row>
    <row r="167" spans="2:10" ht="16">
      <c r="B167" s="26" t="s">
        <v>120</v>
      </c>
      <c r="C167" s="26" t="s">
        <v>56</v>
      </c>
      <c r="D167" s="26" t="s">
        <v>35</v>
      </c>
      <c r="E167" s="26" t="s">
        <v>36</v>
      </c>
      <c r="F167" s="26" t="s">
        <v>37</v>
      </c>
      <c r="G167" s="26" t="s">
        <v>121</v>
      </c>
      <c r="H167" s="26" t="s">
        <v>39</v>
      </c>
      <c r="I167" s="29">
        <v>586.16</v>
      </c>
      <c r="J167" s="29">
        <v>1596.9099999999999</v>
      </c>
    </row>
    <row r="168" spans="2:10" ht="16">
      <c r="B168" s="26" t="s">
        <v>120</v>
      </c>
      <c r="C168" s="26" t="s">
        <v>63</v>
      </c>
      <c r="D168" s="26" t="s">
        <v>35</v>
      </c>
      <c r="E168" s="26" t="s">
        <v>36</v>
      </c>
      <c r="F168" s="26" t="s">
        <v>57</v>
      </c>
      <c r="G168" s="26" t="s">
        <v>121</v>
      </c>
      <c r="H168" s="26" t="s">
        <v>39</v>
      </c>
      <c r="I168" s="29">
        <v>252.69</v>
      </c>
      <c r="J168" s="29">
        <v>1849.6</v>
      </c>
    </row>
    <row r="169" spans="2:10" ht="16">
      <c r="B169" s="26" t="s">
        <v>120</v>
      </c>
      <c r="C169" s="26" t="s">
        <v>63</v>
      </c>
      <c r="D169" s="26" t="s">
        <v>35</v>
      </c>
      <c r="E169" s="26" t="s">
        <v>36</v>
      </c>
      <c r="F169" s="26" t="s">
        <v>37</v>
      </c>
      <c r="G169" s="26" t="s">
        <v>121</v>
      </c>
      <c r="H169" s="26" t="s">
        <v>39</v>
      </c>
      <c r="I169" s="29">
        <v>529.61</v>
      </c>
      <c r="J169" s="29">
        <v>2379.21</v>
      </c>
    </row>
    <row r="170" spans="2:10" ht="16">
      <c r="B170" s="26" t="s">
        <v>120</v>
      </c>
      <c r="C170" s="26" t="s">
        <v>76</v>
      </c>
      <c r="D170" s="26" t="s">
        <v>35</v>
      </c>
      <c r="E170" s="26" t="s">
        <v>36</v>
      </c>
      <c r="F170" s="26" t="s">
        <v>37</v>
      </c>
      <c r="G170" s="26" t="s">
        <v>121</v>
      </c>
      <c r="H170" s="26" t="s">
        <v>39</v>
      </c>
      <c r="I170" s="29">
        <v>529.62</v>
      </c>
      <c r="J170" s="29">
        <v>2908.83</v>
      </c>
    </row>
    <row r="171" spans="2:10" ht="16">
      <c r="B171" s="26" t="s">
        <v>120</v>
      </c>
      <c r="C171" s="26" t="s">
        <v>76</v>
      </c>
      <c r="D171" s="26" t="s">
        <v>35</v>
      </c>
      <c r="E171" s="26" t="s">
        <v>36</v>
      </c>
      <c r="F171" s="26" t="s">
        <v>57</v>
      </c>
      <c r="G171" s="26" t="s">
        <v>121</v>
      </c>
      <c r="H171" s="26" t="s">
        <v>39</v>
      </c>
      <c r="I171" s="29">
        <v>233.09</v>
      </c>
      <c r="J171" s="29">
        <v>3141.92</v>
      </c>
    </row>
    <row r="172" spans="2:10" ht="16">
      <c r="B172" s="26" t="s">
        <v>120</v>
      </c>
      <c r="C172" s="26" t="s">
        <v>78</v>
      </c>
      <c r="D172" s="26" t="s">
        <v>35</v>
      </c>
      <c r="E172" s="26" t="s">
        <v>36</v>
      </c>
      <c r="F172" s="26" t="s">
        <v>57</v>
      </c>
      <c r="G172" s="26" t="s">
        <v>121</v>
      </c>
      <c r="H172" s="26" t="s">
        <v>39</v>
      </c>
      <c r="I172" s="29">
        <v>176.53</v>
      </c>
      <c r="J172" s="29">
        <v>3318.4500000000003</v>
      </c>
    </row>
    <row r="173" spans="2:10" ht="16">
      <c r="B173" s="26" t="s">
        <v>120</v>
      </c>
      <c r="C173" s="26" t="s">
        <v>78</v>
      </c>
      <c r="D173" s="26" t="s">
        <v>35</v>
      </c>
      <c r="E173" s="26" t="s">
        <v>36</v>
      </c>
      <c r="F173" s="26" t="s">
        <v>37</v>
      </c>
      <c r="G173" s="26" t="s">
        <v>121</v>
      </c>
      <c r="H173" s="26" t="s">
        <v>39</v>
      </c>
      <c r="I173" s="29">
        <v>529.61</v>
      </c>
      <c r="J173" s="29">
        <v>3848.0600000000004</v>
      </c>
    </row>
    <row r="174" spans="1:9" ht="16">
      <c r="A174" s="38" t="s">
        <v>122</v>
      </c>
      <c r="I174" s="30">
        <f>I164+I165+I166+I167+I168+I169+I170+I171+I172+I173</f>
        <v>3848.0600000000004</v>
      </c>
    </row>
    <row r="175" spans="1:1" ht="16">
      <c r="A175" s="37" t="s">
        <v>123</v>
      </c>
    </row>
    <row r="176" spans="2:10" ht="16">
      <c r="B176" s="26" t="s">
        <v>123</v>
      </c>
      <c r="C176" s="26" t="s">
        <v>29</v>
      </c>
      <c r="D176" s="26" t="s">
        <v>35</v>
      </c>
      <c r="E176" s="26" t="s">
        <v>36</v>
      </c>
      <c r="F176" s="26" t="s">
        <v>37</v>
      </c>
      <c r="G176" s="26" t="s">
        <v>124</v>
      </c>
      <c r="H176" s="26" t="s">
        <v>39</v>
      </c>
      <c r="I176" s="29">
        <v>6923.08</v>
      </c>
      <c r="J176" s="29">
        <v>6923.08</v>
      </c>
    </row>
    <row r="177" spans="2:10" ht="16">
      <c r="B177" s="26" t="s">
        <v>123</v>
      </c>
      <c r="C177" s="26" t="s">
        <v>56</v>
      </c>
      <c r="D177" s="26" t="s">
        <v>35</v>
      </c>
      <c r="E177" s="26" t="s">
        <v>36</v>
      </c>
      <c r="F177" s="26" t="s">
        <v>57</v>
      </c>
      <c r="G177" s="26" t="s">
        <v>124</v>
      </c>
      <c r="H177" s="26" t="s">
        <v>39</v>
      </c>
      <c r="I177" s="29">
        <v>2307.69</v>
      </c>
      <c r="J177" s="29">
        <v>9230.77</v>
      </c>
    </row>
    <row r="178" spans="2:10" ht="16">
      <c r="B178" s="26" t="s">
        <v>123</v>
      </c>
      <c r="C178" s="26" t="s">
        <v>56</v>
      </c>
      <c r="D178" s="26" t="s">
        <v>35</v>
      </c>
      <c r="E178" s="26" t="s">
        <v>36</v>
      </c>
      <c r="F178" s="26" t="s">
        <v>37</v>
      </c>
      <c r="G178" s="26" t="s">
        <v>124</v>
      </c>
      <c r="H178" s="26" t="s">
        <v>39</v>
      </c>
      <c r="I178" s="29">
        <v>6923.08</v>
      </c>
      <c r="J178" s="29">
        <v>16153.85</v>
      </c>
    </row>
    <row r="179" spans="2:10" ht="16">
      <c r="B179" s="26" t="s">
        <v>123</v>
      </c>
      <c r="C179" s="26" t="s">
        <v>63</v>
      </c>
      <c r="D179" s="26" t="s">
        <v>35</v>
      </c>
      <c r="E179" s="26" t="s">
        <v>36</v>
      </c>
      <c r="F179" s="26" t="s">
        <v>57</v>
      </c>
      <c r="G179" s="26" t="s">
        <v>124</v>
      </c>
      <c r="H179" s="26" t="s">
        <v>39</v>
      </c>
      <c r="I179" s="29">
        <v>2307.69</v>
      </c>
      <c r="J179" s="29">
        <v>18461.54</v>
      </c>
    </row>
    <row r="180" spans="2:10" ht="16">
      <c r="B180" s="26" t="s">
        <v>123</v>
      </c>
      <c r="C180" s="26" t="s">
        <v>63</v>
      </c>
      <c r="D180" s="26" t="s">
        <v>35</v>
      </c>
      <c r="E180" s="26" t="s">
        <v>36</v>
      </c>
      <c r="F180" s="26" t="s">
        <v>37</v>
      </c>
      <c r="G180" s="26" t="s">
        <v>124</v>
      </c>
      <c r="H180" s="26" t="s">
        <v>39</v>
      </c>
      <c r="I180" s="29">
        <v>6923.08</v>
      </c>
      <c r="J180" s="29">
        <v>25384.620000000003</v>
      </c>
    </row>
    <row r="181" spans="2:10" ht="16">
      <c r="B181" s="26" t="s">
        <v>123</v>
      </c>
      <c r="C181" s="26" t="s">
        <v>76</v>
      </c>
      <c r="D181" s="26" t="s">
        <v>35</v>
      </c>
      <c r="E181" s="26" t="s">
        <v>36</v>
      </c>
      <c r="F181" s="26" t="s">
        <v>37</v>
      </c>
      <c r="G181" s="26" t="s">
        <v>124</v>
      </c>
      <c r="H181" s="26" t="s">
        <v>39</v>
      </c>
      <c r="I181" s="29">
        <v>6923.08</v>
      </c>
      <c r="J181" s="29">
        <v>32307.700000000004</v>
      </c>
    </row>
    <row r="182" spans="2:10" ht="16">
      <c r="B182" s="26" t="s">
        <v>123</v>
      </c>
      <c r="C182" s="26" t="s">
        <v>76</v>
      </c>
      <c r="D182" s="26" t="s">
        <v>35</v>
      </c>
      <c r="E182" s="26" t="s">
        <v>36</v>
      </c>
      <c r="F182" s="26" t="s">
        <v>57</v>
      </c>
      <c r="G182" s="26" t="s">
        <v>124</v>
      </c>
      <c r="H182" s="26" t="s">
        <v>39</v>
      </c>
      <c r="I182" s="29">
        <v>2307.69</v>
      </c>
      <c r="J182" s="29">
        <v>34615.39000000001</v>
      </c>
    </row>
    <row r="183" spans="2:10" ht="16">
      <c r="B183" s="26" t="s">
        <v>123</v>
      </c>
      <c r="C183" s="26" t="s">
        <v>78</v>
      </c>
      <c r="D183" s="26" t="s">
        <v>35</v>
      </c>
      <c r="E183" s="26" t="s">
        <v>36</v>
      </c>
      <c r="F183" s="26" t="s">
        <v>57</v>
      </c>
      <c r="G183" s="26" t="s">
        <v>124</v>
      </c>
      <c r="H183" s="26" t="s">
        <v>39</v>
      </c>
      <c r="I183" s="29">
        <v>2307.69</v>
      </c>
      <c r="J183" s="29">
        <v>36923.08000000001</v>
      </c>
    </row>
    <row r="184" spans="2:10" ht="16">
      <c r="B184" s="26" t="s">
        <v>123</v>
      </c>
      <c r="C184" s="26" t="s">
        <v>78</v>
      </c>
      <c r="D184" s="26" t="s">
        <v>35</v>
      </c>
      <c r="E184" s="26" t="s">
        <v>36</v>
      </c>
      <c r="F184" s="26" t="s">
        <v>37</v>
      </c>
      <c r="G184" s="26" t="s">
        <v>124</v>
      </c>
      <c r="H184" s="26" t="s">
        <v>39</v>
      </c>
      <c r="I184" s="29">
        <v>6923.08</v>
      </c>
      <c r="J184" s="29">
        <v>43846.16000000001</v>
      </c>
    </row>
    <row r="185" spans="1:9" ht="16">
      <c r="A185" s="38" t="s">
        <v>125</v>
      </c>
      <c r="I185" s="30">
        <f>I175+I176+I177+I178+I179+I180+I181+I182+I183+I184</f>
        <v>43846.16000000001</v>
      </c>
    </row>
    <row r="186" spans="1:9" ht="16">
      <c r="A186" s="36" t="s">
        <v>126</v>
      </c>
      <c r="I186" s="30">
        <f>I174+I185</f>
        <v>47694.22000000001</v>
      </c>
    </row>
    <row r="190" spans="1:1" ht="16">
      <c r="A190" s="39" t="s">
        <v>136</v>
      </c>
    </row>
  </sheetData>
  <mergeCells count="4">
    <mergeCell ref="A1:I1"/>
    <mergeCell ref="A2:I2"/>
    <mergeCell ref="A3:I3"/>
    <mergeCell ref="A190:I190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