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" l="1"/>
</calcChain>
</file>

<file path=xl/sharedStrings.xml><?xml version="1.0" encoding="utf-8"?>
<sst xmlns="http://schemas.openxmlformats.org/spreadsheetml/2006/main" count="71" uniqueCount="71">
  <si>
    <t>Profit and Loss</t>
  </si>
  <si>
    <t>Blue Agave Functional Medicine PLLC</t>
  </si>
  <si>
    <t>January-March, 2025</t>
  </si>
  <si>
    <t>Income</t>
  </si>
  <si>
    <t>Sales</t>
  </si>
  <si>
    <t>Supplement Sales</t>
  </si>
  <si>
    <t>Total for Sales</t>
  </si>
  <si>
    <t>Services</t>
  </si>
  <si>
    <t>Insurance Payments</t>
  </si>
  <si>
    <t>Office Collections</t>
  </si>
  <si>
    <t>Total for Services</t>
  </si>
  <si>
    <t>Total for Income</t>
  </si>
  <si>
    <t>Gross Profit</t>
  </si>
  <si>
    <t>Expenses</t>
  </si>
  <si>
    <t>Advertising &amp; marketing</t>
  </si>
  <si>
    <t>Marketing Team Fees</t>
  </si>
  <si>
    <t>Recruiting</t>
  </si>
  <si>
    <t>Social media</t>
  </si>
  <si>
    <t>Staff Rewards</t>
  </si>
  <si>
    <t>Website ads</t>
  </si>
  <si>
    <t>Total for Advertising &amp; marketing</t>
  </si>
  <si>
    <t>Billing Fees</t>
  </si>
  <si>
    <t>Employee benefits</t>
  </si>
  <si>
    <t>Health insurance &amp; accident plans</t>
  </si>
  <si>
    <t>Total for Employee benefits</t>
  </si>
  <si>
    <t>General business expenses</t>
  </si>
  <si>
    <t>Credentialing</t>
  </si>
  <si>
    <t>Memberships &amp; subscriptions</t>
  </si>
  <si>
    <t>Uniforms</t>
  </si>
  <si>
    <t>Total for General business expenses</t>
  </si>
  <si>
    <t>Insurance</t>
  </si>
  <si>
    <t>Liability insurance</t>
  </si>
  <si>
    <t>Total for Insurance</t>
  </si>
  <si>
    <t>Legal &amp; accounting services</t>
  </si>
  <si>
    <t>Legal Fees</t>
  </si>
  <si>
    <t>Total for Legal &amp; accounting services</t>
  </si>
  <si>
    <t>Meals</t>
  </si>
  <si>
    <t>Medical Services</t>
  </si>
  <si>
    <t>NBERH O/P Radiology</t>
  </si>
  <si>
    <t>Radiology Reading Fees</t>
  </si>
  <si>
    <t>Total for Medical Services</t>
  </si>
  <si>
    <t>Medical Supplies</t>
  </si>
  <si>
    <t>Pharmaceuticals</t>
  </si>
  <si>
    <t>Tirzepatide</t>
  </si>
  <si>
    <t>Total for Pharmaceuticals</t>
  </si>
  <si>
    <t>Total for Medical Supplies</t>
  </si>
  <si>
    <t>Office expenses</t>
  </si>
  <si>
    <t>Merchant account fees</t>
  </si>
  <si>
    <t>Office supplies</t>
  </si>
  <si>
    <t>Software &amp; apps</t>
  </si>
  <si>
    <t>Total for Office expenses</t>
  </si>
  <si>
    <t>Payroll expenses</t>
  </si>
  <si>
    <t>Contract labor</t>
  </si>
  <si>
    <t>Medical Director Stipend</t>
  </si>
  <si>
    <t>Total for Contract labor</t>
  </si>
  <si>
    <t>Staff Training/Education</t>
  </si>
  <si>
    <t>Taxes</t>
  </si>
  <si>
    <t>Wages</t>
  </si>
  <si>
    <t>Total for Payroll expenses</t>
  </si>
  <si>
    <t>Rent</t>
  </si>
  <si>
    <t>Utilities</t>
  </si>
  <si>
    <t>Fax</t>
  </si>
  <si>
    <t>Phone service</t>
  </si>
  <si>
    <t>Total for Utilities</t>
  </si>
  <si>
    <t>Total for Expenses</t>
  </si>
  <si>
    <t>Net Operating Income</t>
  </si>
  <si>
    <t>Net Other Income</t>
  </si>
  <si>
    <t>Net Income</t>
  </si>
  <si>
    <t/>
  </si>
  <si>
    <t>Total</t>
  </si>
  <si>
    <t>Accrual Basis Monday, April 27, 2026 10:21 AM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</si>
</sst>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0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0" fontId="2" fillId="0" borderId="2" xfId="0" applyFont="1" applyBorder="1"/>
    <xf numFmtId="0" fontId="5" fillId="0" borderId="2" xfId="0" applyFont="1" applyBorder="1"/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74"/>
  <sheetViews>
    <sheetView tabSelected="1" workbookViewId="0" topLeftCell="A1"/>
  </sheetViews>
  <sheetFormatPr defaultColWidth="11.255" defaultRowHeight="16"/>
  <cols>
    <col min="1" max="1" width="32.375" style="41" customWidth="1"/>
    <col min="2" max="2" width="16.125" style="41" customWidth="1"/>
  </cols>
  <sheetData>
    <row r="1" spans="1:1" ht="16">
      <c r="A1" s="30" t="s">
        <v>0</v>
      </c>
    </row>
    <row r="2" spans="1:1" ht="16">
      <c r="A2" s="31" t="s">
        <v>1</v>
      </c>
    </row>
    <row r="3" spans="1:1" ht="16">
      <c r="A3" s="32" t="s">
        <v>2</v>
      </c>
    </row>
    <row r="5" spans="1:2" ht="16">
      <c r="A5" s="43" t="s">
        <v>68</v>
      </c>
      <c r="B5" s="48" t="s">
        <v>69</v>
      </c>
    </row>
    <row r="6" spans="1:1" ht="16">
      <c r="A6" s="34" t="s">
        <v>3</v>
      </c>
    </row>
    <row r="7" spans="1:2" ht="16">
      <c r="A7" s="35" t="s">
        <v>4</v>
      </c>
      <c r="B7" s="44"/>
    </row>
    <row r="8" spans="1:2" ht="16">
      <c r="A8" s="36" t="s">
        <v>5</v>
      </c>
      <c r="B8" s="45">
        <v>136.42</v>
      </c>
    </row>
    <row r="9" spans="1:2" ht="16">
      <c r="A9" s="37" t="s">
        <v>6</v>
      </c>
      <c r="B9" s="46">
        <f>B7+B8</f>
        <v>136.42</v>
      </c>
    </row>
    <row r="10" spans="1:2" ht="16">
      <c r="A10" s="35" t="s">
        <v>7</v>
      </c>
      <c r="B10" s="44"/>
    </row>
    <row r="11" spans="1:2" ht="16">
      <c r="A11" s="36" t="s">
        <v>8</v>
      </c>
      <c r="B11" s="45">
        <v>418674.76</v>
      </c>
    </row>
    <row r="12" spans="1:2" ht="16">
      <c r="A12" s="36" t="s">
        <v>9</v>
      </c>
      <c r="B12" s="45">
        <v>154782.36</v>
      </c>
    </row>
    <row r="13" spans="1:2" ht="16">
      <c r="A13" s="37" t="s">
        <v>10</v>
      </c>
      <c r="B13" s="46">
        <f>B10+B11+B12</f>
        <v>573457.12</v>
      </c>
    </row>
    <row r="14" spans="1:2" ht="16">
      <c r="A14" s="38" t="s">
        <v>11</v>
      </c>
      <c r="B14" s="46">
        <f>B9+B13</f>
        <v>573593.54</v>
      </c>
    </row>
    <row r="15" spans="1:2" ht="16">
      <c r="A15" s="38" t="s">
        <v>12</v>
      </c>
      <c r="B15" s="46">
        <v>573593.54</v>
      </c>
    </row>
    <row r="16" spans="1:1" ht="16">
      <c r="A16" s="34" t="s">
        <v>13</v>
      </c>
    </row>
    <row r="17" spans="1:2" ht="16">
      <c r="A17" s="35" t="s">
        <v>14</v>
      </c>
      <c r="B17" s="44"/>
    </row>
    <row r="18" spans="1:2" ht="16">
      <c r="A18" s="36" t="s">
        <v>15</v>
      </c>
      <c r="B18" s="45">
        <v>6000.0</v>
      </c>
    </row>
    <row r="19" spans="1:2" ht="16">
      <c r="A19" s="36" t="s">
        <v>16</v>
      </c>
      <c r="B19" s="45">
        <v>185.93</v>
      </c>
    </row>
    <row r="20" spans="1:2" ht="16">
      <c r="A20" s="36" t="s">
        <v>17</v>
      </c>
      <c r="B20" s="45">
        <v>5901.88</v>
      </c>
    </row>
    <row r="21" spans="1:2" ht="16">
      <c r="A21" s="36" t="s">
        <v>18</v>
      </c>
      <c r="B21" s="45">
        <v>1138.63</v>
      </c>
    </row>
    <row r="22" spans="1:2" ht="16">
      <c r="A22" s="36" t="s">
        <v>19</v>
      </c>
      <c r="B22" s="45">
        <v>594.24</v>
      </c>
    </row>
    <row r="23" spans="1:2" ht="16">
      <c r="A23" s="37" t="s">
        <v>20</v>
      </c>
      <c r="B23" s="46">
        <f>B17+B18+B19+B20+B21+B22</f>
        <v>13820.680000000002</v>
      </c>
    </row>
    <row r="24" spans="1:2" ht="16">
      <c r="A24" s="35" t="s">
        <v>21</v>
      </c>
      <c r="B24" s="45">
        <v>29552.91</v>
      </c>
    </row>
    <row r="25" spans="1:2" ht="16">
      <c r="A25" s="35" t="s">
        <v>22</v>
      </c>
      <c r="B25" s="44"/>
    </row>
    <row r="26" spans="1:2" ht="16">
      <c r="A26" s="36" t="s">
        <v>23</v>
      </c>
      <c r="B26" s="45">
        <v>8599.94</v>
      </c>
    </row>
    <row r="27" spans="1:2" ht="16">
      <c r="A27" s="37" t="s">
        <v>24</v>
      </c>
      <c r="B27" s="46">
        <f>B25+B26</f>
        <v>8599.94</v>
      </c>
    </row>
    <row r="28" spans="1:2" ht="16">
      <c r="A28" s="35" t="s">
        <v>25</v>
      </c>
      <c r="B28" s="44"/>
    </row>
    <row r="29" spans="1:2" ht="16">
      <c r="A29" s="36" t="s">
        <v>26</v>
      </c>
      <c r="B29" s="45">
        <v>270.62</v>
      </c>
    </row>
    <row r="30" spans="1:2" ht="16">
      <c r="A30" s="36" t="s">
        <v>27</v>
      </c>
      <c r="B30" s="45">
        <v>814.37</v>
      </c>
    </row>
    <row r="31" spans="1:2" ht="16">
      <c r="A31" s="36" t="s">
        <v>28</v>
      </c>
      <c r="B31" s="45">
        <v>45.46</v>
      </c>
    </row>
    <row r="32" spans="1:2" ht="16">
      <c r="A32" s="37" t="s">
        <v>29</v>
      </c>
      <c r="B32" s="46">
        <f>B28+B29+B30+B31</f>
        <v>1130.45</v>
      </c>
    </row>
    <row r="33" spans="1:2" ht="16">
      <c r="A33" s="35" t="s">
        <v>30</v>
      </c>
      <c r="B33" s="44"/>
    </row>
    <row r="34" spans="1:2" ht="16">
      <c r="A34" s="36" t="s">
        <v>31</v>
      </c>
      <c r="B34" s="45">
        <v>71.0</v>
      </c>
    </row>
    <row r="35" spans="1:2" ht="16">
      <c r="A35" s="37" t="s">
        <v>32</v>
      </c>
      <c r="B35" s="46">
        <f>B33+B34</f>
        <v>71.0</v>
      </c>
    </row>
    <row r="36" spans="1:2" ht="16">
      <c r="A36" s="35" t="s">
        <v>33</v>
      </c>
      <c r="B36" s="44"/>
    </row>
    <row r="37" spans="1:2" ht="16">
      <c r="A37" s="36" t="s">
        <v>34</v>
      </c>
      <c r="B37" s="45">
        <v>1100.0</v>
      </c>
    </row>
    <row r="38" spans="1:2" ht="16">
      <c r="A38" s="37" t="s">
        <v>35</v>
      </c>
      <c r="B38" s="46">
        <f>B36+B37</f>
        <v>1100.0</v>
      </c>
    </row>
    <row r="39" spans="1:2" ht="16">
      <c r="A39" s="35" t="s">
        <v>36</v>
      </c>
      <c r="B39" s="45">
        <v>2964.2</v>
      </c>
    </row>
    <row r="40" spans="1:2" ht="16">
      <c r="A40" s="35" t="s">
        <v>37</v>
      </c>
      <c r="B40" s="45">
        <v>890.0</v>
      </c>
    </row>
    <row r="41" spans="1:2" ht="16">
      <c r="A41" s="36" t="s">
        <v>38</v>
      </c>
      <c r="B41" s="45">
        <v>1090.0</v>
      </c>
    </row>
    <row r="42" spans="1:2" ht="16">
      <c r="A42" s="36" t="s">
        <v>39</v>
      </c>
      <c r="B42" s="45">
        <v>4131.0</v>
      </c>
    </row>
    <row r="43" spans="1:2" ht="16">
      <c r="A43" s="37" t="s">
        <v>40</v>
      </c>
      <c r="B43" s="46">
        <f>B40+B41+B42</f>
        <v>6111.0</v>
      </c>
    </row>
    <row r="44" spans="1:2" ht="16">
      <c r="A44" s="35" t="s">
        <v>41</v>
      </c>
      <c r="B44" s="45">
        <v>19069.37</v>
      </c>
    </row>
    <row r="45" spans="1:2" ht="16">
      <c r="A45" s="36" t="s">
        <v>42</v>
      </c>
      <c r="B45" s="45">
        <v>31894.87</v>
      </c>
    </row>
    <row r="46" spans="1:2" ht="16">
      <c r="A46" s="39" t="s">
        <v>43</v>
      </c>
      <c r="B46" s="45">
        <v>20705.0</v>
      </c>
    </row>
    <row r="47" spans="1:2" ht="16">
      <c r="A47" s="40" t="s">
        <v>44</v>
      </c>
      <c r="B47" s="46">
        <f>B45+B46</f>
        <v>52599.869999999995</v>
      </c>
    </row>
    <row r="48" spans="1:2" ht="16">
      <c r="A48" s="37" t="s">
        <v>45</v>
      </c>
      <c r="B48" s="46">
        <f>B44+B47</f>
        <v>71669.23999999999</v>
      </c>
    </row>
    <row r="49" spans="1:2" ht="16">
      <c r="A49" s="35" t="s">
        <v>46</v>
      </c>
      <c r="B49" s="44"/>
    </row>
    <row r="50" spans="1:2" ht="16">
      <c r="A50" s="36" t="s">
        <v>47</v>
      </c>
      <c r="B50" s="45">
        <v>2909.45</v>
      </c>
    </row>
    <row r="51" spans="1:2" ht="16">
      <c r="A51" s="36" t="s">
        <v>48</v>
      </c>
      <c r="B51" s="45">
        <v>2098.57</v>
      </c>
    </row>
    <row r="52" spans="1:2" ht="16">
      <c r="A52" s="36" t="s">
        <v>49</v>
      </c>
      <c r="B52" s="45">
        <v>11229.61</v>
      </c>
    </row>
    <row r="53" spans="1:2" ht="16">
      <c r="A53" s="37" t="s">
        <v>50</v>
      </c>
      <c r="B53" s="46">
        <f>B49+B50+B51+B52</f>
        <v>16237.630000000001</v>
      </c>
    </row>
    <row r="54" spans="1:2" ht="16">
      <c r="A54" s="35" t="s">
        <v>51</v>
      </c>
      <c r="B54" s="44"/>
    </row>
    <row r="55" spans="1:2" ht="16">
      <c r="A55" s="36" t="s">
        <v>52</v>
      </c>
      <c r="B55" s="45">
        <v>3352.78</v>
      </c>
    </row>
    <row r="56" spans="1:2" ht="16">
      <c r="A56" s="39" t="s">
        <v>53</v>
      </c>
      <c r="B56" s="45">
        <v>10000.0</v>
      </c>
    </row>
    <row r="57" spans="1:2" ht="16">
      <c r="A57" s="40" t="s">
        <v>54</v>
      </c>
      <c r="B57" s="46">
        <f>B55+B56</f>
        <v>13352.78</v>
      </c>
    </row>
    <row r="58" spans="1:2" ht="16">
      <c r="A58" s="36" t="s">
        <v>55</v>
      </c>
      <c r="B58" s="45">
        <v>330.98</v>
      </c>
    </row>
    <row r="59" spans="1:2" ht="16">
      <c r="A59" s="36" t="s">
        <v>56</v>
      </c>
      <c r="B59" s="45">
        <v>6113.01</v>
      </c>
    </row>
    <row r="60" spans="1:2" ht="16">
      <c r="A60" s="36" t="s">
        <v>57</v>
      </c>
      <c r="B60" s="45">
        <v>66992.99</v>
      </c>
    </row>
    <row r="61" spans="1:2" ht="16">
      <c r="A61" s="37" t="s">
        <v>58</v>
      </c>
      <c r="B61" s="46">
        <f>B54+B57+B58+B59+B60</f>
        <v>86789.76000000001</v>
      </c>
    </row>
    <row r="62" spans="1:2" ht="16">
      <c r="A62" s="35" t="s">
        <v>59</v>
      </c>
      <c r="B62" s="45">
        <v>5207.05</v>
      </c>
    </row>
    <row r="63" spans="1:2" ht="16">
      <c r="A63" s="35" t="s">
        <v>60</v>
      </c>
      <c r="B63" s="44"/>
    </row>
    <row r="64" spans="1:2" ht="16">
      <c r="A64" s="36" t="s">
        <v>61</v>
      </c>
      <c r="B64" s="45">
        <v>20.0</v>
      </c>
    </row>
    <row r="65" spans="1:2" ht="16">
      <c r="A65" s="36" t="s">
        <v>62</v>
      </c>
      <c r="B65" s="45">
        <v>388.01</v>
      </c>
    </row>
    <row r="66" spans="1:2" ht="16">
      <c r="A66" s="37" t="s">
        <v>63</v>
      </c>
      <c r="B66" s="46">
        <f>B63+B64+B65</f>
        <v>408.01</v>
      </c>
    </row>
    <row r="67" spans="1:2" ht="16">
      <c r="A67" s="38" t="s">
        <v>64</v>
      </c>
      <c r="B67" s="46">
        <f>B23+B24+B27+B32+B35+B38+B39+B43+B48+B53+B61+B62+B66</f>
        <v>243661.87</v>
      </c>
    </row>
    <row r="68" spans="1:2" ht="16">
      <c r="A68" s="38" t="s">
        <v>65</v>
      </c>
      <c r="B68" s="46">
        <v>329931.67000000004</v>
      </c>
    </row>
    <row r="69" spans="1:2" ht="16">
      <c r="A69" s="38" t="s">
        <v>66</v>
      </c>
      <c r="B69" s="47"/>
    </row>
    <row r="70" spans="1:2" ht="16">
      <c r="A70" s="38" t="s">
        <v>67</v>
      </c>
      <c r="B70" s="46">
        <v>329931.67000000004</v>
      </c>
    </row>
    <row r="74" spans="1:1" ht="16">
      <c r="A74" s="49" t="s">
        <v>70</v>
      </c>
    </row>
  </sheetData>
  <mergeCells count="4">
    <mergeCell ref="A1:B1"/>
    <mergeCell ref="A2:B2"/>
    <mergeCell ref="A3:B3"/>
    <mergeCell ref="A74:B7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