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103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kumar97/dev/teps/app/src/test/resources/CrbReportsPlugin/Template/"/>
    </mc:Choice>
  </mc:AlternateContent>
  <bookViews>
    <workbookView xWindow="3880" yWindow="2200" windowWidth="28040" windowHeight="17440" activeTab="0"/>
  </bookViews>
  <sheets>
    <sheet name="Sheet1" sheetId="1" r:id="rId2"/>
  </sheets>
  <definedNames/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0" i="1" l="1"/>
</calcChain>
</file>

<file path=xl/sharedStrings.xml><?xml version="1.0" encoding="utf-8"?>
<sst xmlns="http://schemas.openxmlformats.org/spreadsheetml/2006/main" count="83" uniqueCount="82">
  <si>
    <t>Profit and Loss</t>
  </si>
  <si>
    <t>LJMO Corp</t>
  </si>
  <si>
    <t>January-December, 2025</t>
  </si>
  <si>
    <t>Income</t>
  </si>
  <si>
    <t>Consulting Income</t>
  </si>
  <si>
    <t>Management Income</t>
  </si>
  <si>
    <t>Operating Income</t>
  </si>
  <si>
    <t>Reimbursed Expense</t>
  </si>
  <si>
    <t>Rental Income</t>
  </si>
  <si>
    <t>Rental Income - Zen Nest</t>
  </si>
  <si>
    <t>Total for Rental Income</t>
  </si>
  <si>
    <t>Sales</t>
  </si>
  <si>
    <t>Services</t>
  </si>
  <si>
    <t>Uncategorized Income</t>
  </si>
  <si>
    <t>Total for Income</t>
  </si>
  <si>
    <t>Gross Profit</t>
  </si>
  <si>
    <t>Expenses</t>
  </si>
  <si>
    <t>Accounting Expense</t>
  </si>
  <si>
    <t>Administrative &amp; Office Expenses</t>
  </si>
  <si>
    <t>Insurance Expense</t>
  </si>
  <si>
    <t>Office Supplies</t>
  </si>
  <si>
    <t>Telephone Expense</t>
  </si>
  <si>
    <t>Utilities</t>
  </si>
  <si>
    <t>Virtual Office Expenses</t>
  </si>
  <si>
    <t>Total for Administrative &amp; Office Expenses</t>
  </si>
  <si>
    <t>Advertising and Promotion</t>
  </si>
  <si>
    <t>AI Software Expenses</t>
  </si>
  <si>
    <t>Automobile Expense</t>
  </si>
  <si>
    <t>Bank Service Charges</t>
  </si>
  <si>
    <t>Computer and Internet Expenses</t>
  </si>
  <si>
    <t>Consulting Expense</t>
  </si>
  <si>
    <t>Contract Services</t>
  </si>
  <si>
    <t>Corporate Administrative Expenses</t>
  </si>
  <si>
    <t>Cost Segregation Expense</t>
  </si>
  <si>
    <t>Credit Card Expense</t>
  </si>
  <si>
    <t>Credit Card Rewards &amp; Rebates</t>
  </si>
  <si>
    <t>Depreciation Expense</t>
  </si>
  <si>
    <t>Dues &amp; Subscriptions</t>
  </si>
  <si>
    <t>Event Fees</t>
  </si>
  <si>
    <t>Fuel</t>
  </si>
  <si>
    <t>Furnishing Expense</t>
  </si>
  <si>
    <t>HOA Dues</t>
  </si>
  <si>
    <t>Household Expenses</t>
  </si>
  <si>
    <t>Interest Expense</t>
  </si>
  <si>
    <t>Legal Expense</t>
  </si>
  <si>
    <t>Management fees</t>
  </si>
  <si>
    <t>Meals and Entertainment</t>
  </si>
  <si>
    <t>Merchant Fees</t>
  </si>
  <si>
    <t>Miscellaneous</t>
  </si>
  <si>
    <t>Outdoor Furnishings</t>
  </si>
  <si>
    <t>Parking &amp; Tolls</t>
  </si>
  <si>
    <t>Postage &amp; Delivery</t>
  </si>
  <si>
    <t>Professional Development</t>
  </si>
  <si>
    <t>Professional Fees</t>
  </si>
  <si>
    <t>Property Tax Expense</t>
  </si>
  <si>
    <t>Purchases</t>
  </si>
  <si>
    <t>QuickBooks Payments Fees</t>
  </si>
  <si>
    <t>Rent Expense</t>
  </si>
  <si>
    <t>Repairs and Maintenance</t>
  </si>
  <si>
    <t>Security Expense</t>
  </si>
  <si>
    <t>Shipping</t>
  </si>
  <si>
    <t>Software Expense</t>
  </si>
  <si>
    <t>Storage Expense</t>
  </si>
  <si>
    <t>Supplies and Materials</t>
  </si>
  <si>
    <t>Taxes</t>
  </si>
  <si>
    <t>Travel Expense</t>
  </si>
  <si>
    <t>Travel Expense - Contractors</t>
  </si>
  <si>
    <t>Uncategorized Expense</t>
  </si>
  <si>
    <t>Website Expense</t>
  </si>
  <si>
    <t>Total for Expenses</t>
  </si>
  <si>
    <t>Net Operating Income</t>
  </si>
  <si>
    <t>Other Income</t>
  </si>
  <si>
    <t>Investment Inc - MAM-301,LLC</t>
  </si>
  <si>
    <t>Total for Other Income</t>
  </si>
  <si>
    <t>Other Expenses</t>
  </si>
  <si>
    <t>Reconciliation Discrepancies</t>
  </si>
  <si>
    <t>Total for Other Expenses</t>
  </si>
  <si>
    <t>Net Other Income</t>
  </si>
  <si>
    <t>Net Income</t>
  </si>
  <si>
    <t/>
  </si>
  <si>
    <t>Total</t>
  </si>
  <si>
    <t>Accrual Basis Monday, May 04, 2026 07:19 PM GMT-05:00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</si>
</sst>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7" formatCode="$#,##0.00"/>
    <numFmt numFmtId="178" formatCode="#,##0.00"/>
  </numFmts>
  <fonts count="9">
    <font>
      <sz val="12"/>
      <color theme="1"/>
      <name val="Calibri"/>
      <family val="2"/>
      <scheme val="minor"/>
    </font>
    <font>
      <sz val="10"/>
      <color theme="1"/>
      <name val="Arial"/>
      <family val="2"/>
    </font>
    <font>
      <b/>
      <sz val="12"/>
      <color theme="1"/>
      <name val="Calibri"/>
      <family val="2"/>
      <scheme val="minor"/>
    </font>
    <font>
      <sz val="8"/>
      <color theme="1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</border>
    <border>
      <left/>
      <right/>
      <top style="thin">
        <color auto="1"/>
      </top>
      <bottom/>
    </border>
  </borders>
  <cellStyleXfs count="23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2" fillId="0" borderId="1">
      <alignment/>
      <protection/>
    </xf>
    <xf numFmtId="0" fontId="2" fillId="0" borderId="0">
      <alignment/>
      <protection/>
    </xf>
    <xf numFmtId="0" fontId="2" fillId="0" borderId="2">
      <alignment/>
      <protection/>
    </xf>
  </cellStyleXfs>
  <cellXfs count="41">
    <xf numFmtId="0" fontId="0" fillId="0" borderId="0" xfId="0"/>
    <xf numFmtId="0" fontId="2" fillId="0" borderId="0" xfId="0" applyFont="1"/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0" fontId="0" fillId="0" borderId="0" xfId="0" applyAlignment="1">
      <alignment horizontal="left" indent="1"/>
    </xf>
    <xf numFmtId="0" fontId="3" fillId="0" borderId="0" xfId="0" applyFont="1" applyAlignment="1">
      <alignment horizontal="left" indent="1"/>
    </xf>
    <xf numFmtId="178" fontId="0" fillId="0" borderId="0" xfId="0" applyNumberFormat="1"/>
    <xf numFmtId="178" fontId="3" fillId="0" borderId="0" xfId="0" applyNumberFormat="1" applyFont="1"/>
    <xf numFmtId="0" fontId="0" fillId="0" borderId="0" xfId="0" applyAlignment="1">
      <alignment horizontal="left" indent="2"/>
    </xf>
    <xf numFmtId="0" fontId="3" fillId="0" borderId="0" xfId="0" applyFont="1" applyAlignment="1">
      <alignment horizontal="left" indent="2"/>
    </xf>
    <xf numFmtId="0" fontId="2" fillId="0" borderId="0" xfId="0" applyFont="1" applyAlignment="1">
      <alignment horizontal="left" indent="1"/>
    </xf>
    <xf numFmtId="0" fontId="5" fillId="0" borderId="0" xfId="0" applyFont="1" applyAlignment="1">
      <alignment horizontal="left" indent="1"/>
    </xf>
    <xf numFmtId="177" fontId="0" fillId="0" borderId="0" xfId="0" applyNumberFormat="1"/>
    <xf numFmtId="177" fontId="2" fillId="0" borderId="0" xfId="0" applyNumberFormat="1" applyFont="1"/>
    <xf numFmtId="177" fontId="2" fillId="0" borderId="2" xfId="0" applyNumberFormat="1" applyFont="1" applyBorder="1"/>
    <xf numFmtId="177" fontId="5" fillId="0" borderId="2" xfId="0" applyNumberFormat="1" applyFont="1" applyBorder="1"/>
    <xf numFmtId="0" fontId="2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3" fillId="0" borderId="0" xfId="0" applyFont="1"/>
    <xf numFmtId="0" fontId="2" fillId="0" borderId="1" xfId="20">
      <alignment/>
      <protection/>
    </xf>
    <xf numFmtId="0" fontId="4" fillId="0" borderId="1" xfId="20" applyFont="1">
      <alignment/>
      <protection/>
    </xf>
    <xf numFmtId="0" fontId="8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6" fillId="0" borderId="0" xfId="0" applyFont="1" applyAlignment="1">
      <alignment horizontal="center" wrapText="1"/>
    </xf>
    <xf numFmtId="0" fontId="4" fillId="0" borderId="1" xfId="20" applyFont="1" applyAlignment="1">
      <alignment wrapText="1"/>
      <protection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 wrapText="1" indent="1"/>
    </xf>
    <xf numFmtId="0" fontId="3" fillId="0" borderId="0" xfId="0" applyFont="1" applyAlignment="1">
      <alignment horizontal="left" wrapText="1" indent="2"/>
    </xf>
    <xf numFmtId="0" fontId="5" fillId="0" borderId="0" xfId="0" applyFont="1" applyAlignment="1">
      <alignment horizontal="left" wrapText="1" indent="1"/>
    </xf>
    <xf numFmtId="0" fontId="5" fillId="0" borderId="0" xfId="0" applyFont="1" applyAlignment="1">
      <alignment horizontal="left" wrapText="1"/>
    </xf>
    <xf numFmtId="0" fontId="0" fillId="0" borderId="0" xfId="0" applyAlignment="1">
      <alignment wrapText="1"/>
    </xf>
    <xf numFmtId="0" fontId="4" fillId="0" borderId="1" xfId="20" applyFont="1" applyBorder="1" applyAlignment="1">
      <alignment wrapText="1"/>
      <protection/>
    </xf>
    <xf numFmtId="0" fontId="4" fillId="0" borderId="1" xfId="20" applyFont="1" applyBorder="1" applyAlignment="1">
      <alignment horizontal="center" wrapText="1"/>
      <protection/>
    </xf>
    <xf numFmtId="178" fontId="3" fillId="0" borderId="0" xfId="0" applyNumberFormat="1" applyFont="1" applyAlignment="1">
      <alignment wrapText="1"/>
    </xf>
    <xf numFmtId="177" fontId="5" fillId="0" borderId="2" xfId="0" applyNumberFormat="1" applyFont="1" applyBorder="1" applyAlignment="1">
      <alignment wrapText="1"/>
    </xf>
    <xf numFmtId="0" fontId="3" fillId="0" borderId="0" xfId="0" applyFont="1" applyAlignment="1">
      <alignment wrapText="1"/>
    </xf>
    <xf numFmtId="0" fontId="4" fillId="0" borderId="1" xfId="20" applyFont="1" applyAlignment="1">
      <alignment horizontal="center" wrapText="1"/>
      <protection/>
    </xf>
    <xf numFmtId="0" fontId="3" fillId="0" borderId="0" xfId="0" applyFont="1" applyAlignment="1">
      <alignment horizontal="center" wrapText="1"/>
    </xf>
  </cellXfs>
  <cellStyles count="9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  <cellStyle name="HeaderCellStyle" xfId="20"/>
    <cellStyle name="GroupedCellStyle" xfId="21"/>
    <cellStyle name="TotalCellStyle" xfId="2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theme" Target="theme/theme1.xml" /><Relationship Id="rId2" Type="http://schemas.openxmlformats.org/officeDocument/2006/relationships/worksheet" Target="worksheets/sheet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5" Type="http://schemas.openxmlformats.org/officeDocument/2006/relationships/calcChain" Target="calcChain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r="http://schemas.microsoft.com/office/spreadsheetml/2014/revision" xmlns:x14ac="http://schemas.microsoft.com/office/spreadsheetml/2009/9/ac" xmlns:xr2="http://schemas.microsoft.com/office/spreadsheetml/2015/revision2" xmlns:xr3="http://schemas.microsoft.com/office/spreadsheetml/2016/revision3" mc:Ignorable="x14ac xr xr2 xr3" xr:uid="{8D4B3FEF-A70D-B944-82F4-C9836B181100}">
  <dimension ref="A1:B86"/>
  <sheetViews>
    <sheetView tabSelected="1" workbookViewId="0" topLeftCell="A1"/>
  </sheetViews>
  <sheetFormatPr defaultColWidth="11.255" defaultRowHeight="16"/>
  <cols>
    <col min="1" max="1" width="36.75" style="33" customWidth="1"/>
    <col min="2" max="2" width="16.125" style="33" customWidth="1"/>
  </cols>
  <sheetData>
    <row r="1" spans="1:1" ht="16">
      <c r="A1" s="24" t="s">
        <v>0</v>
      </c>
    </row>
    <row r="2" spans="1:1" ht="16">
      <c r="A2" s="25" t="s">
        <v>1</v>
      </c>
    </row>
    <row r="3" spans="1:1" ht="16">
      <c r="A3" s="26" t="s">
        <v>2</v>
      </c>
    </row>
    <row r="5" spans="1:2" ht="16">
      <c r="A5" s="35" t="s">
        <v>79</v>
      </c>
      <c r="B5" s="39" t="s">
        <v>80</v>
      </c>
    </row>
    <row r="6" spans="1:1" ht="16">
      <c r="A6" s="28" t="s">
        <v>3</v>
      </c>
    </row>
    <row r="7" spans="1:2" ht="16">
      <c r="A7" s="29" t="s">
        <v>4</v>
      </c>
      <c r="B7" s="36">
        <v>144562.41</v>
      </c>
    </row>
    <row r="8" spans="1:2" ht="16">
      <c r="A8" s="29" t="s">
        <v>5</v>
      </c>
      <c r="B8" s="36">
        <v>10000.0</v>
      </c>
    </row>
    <row r="9" spans="1:2" ht="16">
      <c r="A9" s="29" t="s">
        <v>6</v>
      </c>
      <c r="B9" s="36">
        <v>0</v>
      </c>
    </row>
    <row r="10" spans="1:2" ht="16">
      <c r="A10" s="29" t="s">
        <v>7</v>
      </c>
      <c r="B10" s="36">
        <v>0</v>
      </c>
    </row>
    <row r="11" spans="1:2" ht="16">
      <c r="A11" s="29" t="s">
        <v>8</v>
      </c>
      <c r="B11" s="36">
        <v>138637.59</v>
      </c>
    </row>
    <row r="12" spans="1:2" ht="16">
      <c r="A12" s="30" t="s">
        <v>9</v>
      </c>
      <c r="B12" s="36">
        <v>177751.28</v>
      </c>
    </row>
    <row r="13" spans="1:2" ht="16">
      <c r="A13" s="31" t="s">
        <v>10</v>
      </c>
      <c r="B13" s="37">
        <f>B11+B12</f>
        <v>316388.87</v>
      </c>
    </row>
    <row r="14" spans="1:2" ht="16">
      <c r="A14" s="29" t="s">
        <v>11</v>
      </c>
      <c r="B14" s="36">
        <v>-183.21</v>
      </c>
    </row>
    <row r="15" spans="1:2" ht="16">
      <c r="A15" s="29" t="s">
        <v>12</v>
      </c>
      <c r="B15" s="36">
        <v>129312.62</v>
      </c>
    </row>
    <row r="16" spans="1:2" ht="16">
      <c r="A16" s="29" t="s">
        <v>13</v>
      </c>
      <c r="B16" s="36">
        <v>0</v>
      </c>
    </row>
    <row r="17" spans="1:2" ht="16">
      <c r="A17" s="32" t="s">
        <v>14</v>
      </c>
      <c r="B17" s="37">
        <f>B7+B8+B9+B10+B13+B14+B15+B16</f>
        <v>600080.69</v>
      </c>
    </row>
    <row r="18" spans="1:2" ht="16">
      <c r="A18" s="32" t="s">
        <v>15</v>
      </c>
      <c r="B18" s="37">
        <v>600080.69</v>
      </c>
    </row>
    <row r="19" spans="1:1" ht="16">
      <c r="A19" s="28" t="s">
        <v>16</v>
      </c>
    </row>
    <row r="20" spans="1:2" ht="16">
      <c r="A20" s="29" t="s">
        <v>17</v>
      </c>
      <c r="B20" s="36">
        <v>48565.84</v>
      </c>
    </row>
    <row r="21" spans="1:2" ht="16">
      <c r="A21" s="29" t="s">
        <v>18</v>
      </c>
      <c r="B21" s="38"/>
    </row>
    <row r="22" spans="1:2" ht="16">
      <c r="A22" s="30" t="s">
        <v>19</v>
      </c>
      <c r="B22" s="36">
        <v>24268.08</v>
      </c>
    </row>
    <row r="23" spans="1:2" ht="16">
      <c r="A23" s="30" t="s">
        <v>20</v>
      </c>
      <c r="B23" s="36">
        <v>4720.5</v>
      </c>
    </row>
    <row r="24" spans="1:2" ht="16">
      <c r="A24" s="30" t="s">
        <v>21</v>
      </c>
      <c r="B24" s="36">
        <v>904.64</v>
      </c>
    </row>
    <row r="25" spans="1:2" ht="16">
      <c r="A25" s="30" t="s">
        <v>22</v>
      </c>
      <c r="B25" s="36">
        <v>21825.01</v>
      </c>
    </row>
    <row r="26" spans="1:2" ht="16">
      <c r="A26" s="30" t="s">
        <v>23</v>
      </c>
      <c r="B26" s="36">
        <v>500.64</v>
      </c>
    </row>
    <row r="27" spans="1:2" ht="16">
      <c r="A27" s="31" t="s">
        <v>24</v>
      </c>
      <c r="B27" s="37">
        <f>B21+B22+B23+B24+B25+B26</f>
        <v>52218.869999999995</v>
      </c>
    </row>
    <row r="28" spans="1:2" ht="16">
      <c r="A28" s="29" t="s">
        <v>25</v>
      </c>
      <c r="B28" s="36">
        <v>15145.41</v>
      </c>
    </row>
    <row r="29" spans="1:2" ht="16">
      <c r="A29" s="29" t="s">
        <v>26</v>
      </c>
      <c r="B29" s="36">
        <v>2735.25</v>
      </c>
    </row>
    <row r="30" spans="1:2" ht="16">
      <c r="A30" s="29" t="s">
        <v>27</v>
      </c>
      <c r="B30" s="36">
        <v>16803.98</v>
      </c>
    </row>
    <row r="31" spans="1:2" ht="16">
      <c r="A31" s="29" t="s">
        <v>28</v>
      </c>
      <c r="B31" s="36">
        <v>18015.94</v>
      </c>
    </row>
    <row r="32" spans="1:2" ht="16">
      <c r="A32" s="29" t="s">
        <v>29</v>
      </c>
      <c r="B32" s="36">
        <v>14299.83</v>
      </c>
    </row>
    <row r="33" spans="1:2" ht="16">
      <c r="A33" s="29" t="s">
        <v>30</v>
      </c>
      <c r="B33" s="36">
        <v>30339.94</v>
      </c>
    </row>
    <row r="34" spans="1:2" ht="16">
      <c r="A34" s="29" t="s">
        <v>31</v>
      </c>
      <c r="B34" s="36">
        <v>241286.74</v>
      </c>
    </row>
    <row r="35" spans="1:2" ht="16">
      <c r="A35" s="29" t="s">
        <v>32</v>
      </c>
      <c r="B35" s="36">
        <v>197.78</v>
      </c>
    </row>
    <row r="36" spans="1:2" ht="16">
      <c r="A36" s="29" t="s">
        <v>33</v>
      </c>
      <c r="B36" s="36">
        <v>397.0</v>
      </c>
    </row>
    <row r="37" spans="1:2" ht="16">
      <c r="A37" s="29" t="s">
        <v>34</v>
      </c>
      <c r="B37" s="36">
        <v>-269292.36</v>
      </c>
    </row>
    <row r="38" spans="1:2" ht="16">
      <c r="A38" s="29" t="s">
        <v>35</v>
      </c>
      <c r="B38" s="36">
        <v>-1573.82</v>
      </c>
    </row>
    <row r="39" spans="1:2" ht="16">
      <c r="A39" s="29" t="s">
        <v>36</v>
      </c>
      <c r="B39" s="36">
        <v>9498.96</v>
      </c>
    </row>
    <row r="40" spans="1:2" ht="16">
      <c r="A40" s="29" t="s">
        <v>37</v>
      </c>
      <c r="B40" s="36">
        <v>10247.78</v>
      </c>
    </row>
    <row r="41" spans="1:2" ht="16">
      <c r="A41" s="29" t="s">
        <v>38</v>
      </c>
      <c r="B41" s="36">
        <v>2965.12</v>
      </c>
    </row>
    <row r="42" spans="1:2" ht="16">
      <c r="A42" s="29" t="s">
        <v>39</v>
      </c>
      <c r="B42" s="36">
        <v>381.0</v>
      </c>
    </row>
    <row r="43" spans="1:2" ht="16">
      <c r="A43" s="29" t="s">
        <v>40</v>
      </c>
      <c r="B43" s="36">
        <v>17993.23</v>
      </c>
    </row>
    <row r="44" spans="1:2" ht="16">
      <c r="A44" s="29" t="s">
        <v>41</v>
      </c>
      <c r="B44" s="36">
        <v>27256.4</v>
      </c>
    </row>
    <row r="45" spans="1:2" ht="16">
      <c r="A45" s="29" t="s">
        <v>42</v>
      </c>
      <c r="B45" s="36">
        <v>23.47</v>
      </c>
    </row>
    <row r="46" spans="1:2" ht="16">
      <c r="A46" s="29" t="s">
        <v>43</v>
      </c>
      <c r="B46" s="36">
        <v>16469.31</v>
      </c>
    </row>
    <row r="47" spans="1:2" ht="16">
      <c r="A47" s="29" t="s">
        <v>44</v>
      </c>
      <c r="B47" s="36">
        <v>20113.39</v>
      </c>
    </row>
    <row r="48" spans="1:2" ht="16">
      <c r="A48" s="29" t="s">
        <v>45</v>
      </c>
      <c r="B48" s="36">
        <v>9200.0</v>
      </c>
    </row>
    <row r="49" spans="1:2" ht="16">
      <c r="A49" s="29" t="s">
        <v>46</v>
      </c>
      <c r="B49" s="36">
        <v>25460.2</v>
      </c>
    </row>
    <row r="50" spans="1:2" ht="16">
      <c r="A50" s="29" t="s">
        <v>47</v>
      </c>
      <c r="B50" s="36">
        <v>1949.47</v>
      </c>
    </row>
    <row r="51" spans="1:2" ht="16">
      <c r="A51" s="29" t="s">
        <v>48</v>
      </c>
      <c r="B51" s="36">
        <v>303.39</v>
      </c>
    </row>
    <row r="52" spans="1:2" ht="16">
      <c r="A52" s="29" t="s">
        <v>49</v>
      </c>
      <c r="B52" s="36">
        <v>16708.8</v>
      </c>
    </row>
    <row r="53" spans="1:2" ht="16">
      <c r="A53" s="29" t="s">
        <v>50</v>
      </c>
      <c r="B53" s="36">
        <v>64.85</v>
      </c>
    </row>
    <row r="54" spans="1:2" ht="16">
      <c r="A54" s="29" t="s">
        <v>51</v>
      </c>
      <c r="B54" s="36">
        <v>4806.48</v>
      </c>
    </row>
    <row r="55" spans="1:2" ht="16">
      <c r="A55" s="29" t="s">
        <v>52</v>
      </c>
      <c r="B55" s="36">
        <v>11538.98</v>
      </c>
    </row>
    <row r="56" spans="1:2" ht="16">
      <c r="A56" s="29" t="s">
        <v>53</v>
      </c>
      <c r="B56" s="36">
        <v>2054.86</v>
      </c>
    </row>
    <row r="57" spans="1:2" ht="16">
      <c r="A57" s="29" t="s">
        <v>54</v>
      </c>
      <c r="B57" s="36">
        <v>49435.41</v>
      </c>
    </row>
    <row r="58" spans="1:2" ht="16">
      <c r="A58" s="29" t="s">
        <v>55</v>
      </c>
      <c r="B58" s="36">
        <v>-283.61</v>
      </c>
    </row>
    <row r="59" spans="1:2" ht="16">
      <c r="A59" s="29" t="s">
        <v>56</v>
      </c>
      <c r="B59" s="36">
        <v>1049.85</v>
      </c>
    </row>
    <row r="60" spans="1:2" ht="16">
      <c r="A60" s="29" t="s">
        <v>57</v>
      </c>
      <c r="B60" s="36">
        <v>968.0</v>
      </c>
    </row>
    <row r="61" spans="1:2" ht="16">
      <c r="A61" s="29" t="s">
        <v>58</v>
      </c>
      <c r="B61" s="36">
        <v>1030.77</v>
      </c>
    </row>
    <row r="62" spans="1:2" ht="16">
      <c r="A62" s="29" t="s">
        <v>59</v>
      </c>
      <c r="B62" s="36">
        <v>8426.27</v>
      </c>
    </row>
    <row r="63" spans="1:2" ht="16">
      <c r="A63" s="29" t="s">
        <v>60</v>
      </c>
      <c r="B63" s="36">
        <v>152.5</v>
      </c>
    </row>
    <row r="64" spans="1:2" ht="16">
      <c r="A64" s="29" t="s">
        <v>61</v>
      </c>
      <c r="B64" s="36">
        <v>19938.13</v>
      </c>
    </row>
    <row r="65" spans="1:2" ht="16">
      <c r="A65" s="29" t="s">
        <v>62</v>
      </c>
      <c r="B65" s="36">
        <v>12114.79</v>
      </c>
    </row>
    <row r="66" spans="1:2" ht="16">
      <c r="A66" s="29" t="s">
        <v>63</v>
      </c>
      <c r="B66" s="36">
        <v>109007.11</v>
      </c>
    </row>
    <row r="67" spans="1:2" ht="16">
      <c r="A67" s="29" t="s">
        <v>64</v>
      </c>
      <c r="B67" s="36">
        <v>2227.34</v>
      </c>
    </row>
    <row r="68" spans="1:2" ht="16">
      <c r="A68" s="29" t="s">
        <v>65</v>
      </c>
      <c r="B68" s="36">
        <v>106387.8</v>
      </c>
    </row>
    <row r="69" spans="1:2" ht="16">
      <c r="A69" s="29" t="s">
        <v>66</v>
      </c>
      <c r="B69" s="36">
        <v>3260.56</v>
      </c>
    </row>
    <row r="70" spans="1:2" ht="16">
      <c r="A70" s="29" t="s">
        <v>67</v>
      </c>
      <c r="B70" s="36">
        <v>-98352.71</v>
      </c>
    </row>
    <row r="71" spans="1:2" ht="16">
      <c r="A71" s="29" t="s">
        <v>68</v>
      </c>
      <c r="B71" s="36">
        <v>13267.67</v>
      </c>
    </row>
    <row r="72" spans="1:2" ht="16">
      <c r="A72" s="32" t="s">
        <v>69</v>
      </c>
      <c r="B72" s="37">
        <f>B20+B27+B28+B29+B30+B31+B32+B33+B34+B35+B36+B37+B38+B39+B40+B41+B42+B43+B44+B45+B46+B47+B48+B49+B50+B51+B52+B53+B54+B55+B56+B57+B58+B59+B60+B61+B62+B63+B64+B65+B66+B67+B68+B69+B70+B71</f>
        <v>574805.9700000001</v>
      </c>
    </row>
    <row r="73" spans="1:2" ht="16">
      <c r="A73" s="32" t="s">
        <v>70</v>
      </c>
      <c r="B73" s="37">
        <v>25274.719999999856</v>
      </c>
    </row>
    <row r="74" spans="1:1" ht="16">
      <c r="A74" s="28" t="s">
        <v>71</v>
      </c>
    </row>
    <row r="75" spans="1:2" ht="16">
      <c r="A75" s="29" t="s">
        <v>72</v>
      </c>
      <c r="B75" s="36">
        <v>0</v>
      </c>
    </row>
    <row r="76" spans="1:2" ht="16">
      <c r="A76" s="29" t="s">
        <v>71</v>
      </c>
      <c r="B76" s="36">
        <v>750.0</v>
      </c>
    </row>
    <row r="77" spans="1:2" ht="16">
      <c r="A77" s="32" t="s">
        <v>73</v>
      </c>
      <c r="B77" s="37">
        <f>B75+B76</f>
        <v>750.0</v>
      </c>
    </row>
    <row r="78" spans="1:1" ht="16">
      <c r="A78" s="28" t="s">
        <v>74</v>
      </c>
    </row>
    <row r="79" spans="1:2" ht="16">
      <c r="A79" s="29" t="s">
        <v>75</v>
      </c>
      <c r="B79" s="36">
        <v>0</v>
      </c>
    </row>
    <row r="80" spans="1:2" ht="16">
      <c r="A80" s="32" t="s">
        <v>76</v>
      </c>
      <c r="B80" s="37">
        <f>B79</f>
        <v>0.0</v>
      </c>
    </row>
    <row r="81" spans="1:2" ht="16">
      <c r="A81" s="32" t="s">
        <v>77</v>
      </c>
      <c r="B81" s="37">
        <v>750.0</v>
      </c>
    </row>
    <row r="82" spans="1:2" ht="16">
      <c r="A82" s="32" t="s">
        <v>78</v>
      </c>
      <c r="B82" s="37">
        <v>26024.719999999856</v>
      </c>
    </row>
    <row r="86" spans="1:1" ht="16">
      <c r="A86" s="40" t="s">
        <v>81</v>
      </c>
    </row>
  </sheetData>
  <mergeCells count="4">
    <mergeCell ref="A1:B1"/>
    <mergeCell ref="A2:B2"/>
    <mergeCell ref="A3:B3"/>
    <mergeCell ref="A86:B86"/>
  </mergeCells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AppVersion>16.0300</AppVers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Template/>
  <Manager/>
  <Company/>
  <LinksUpToDate>false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Microsoft Office User</cp:lastModifiedBy>
  <dcterms:created xsi:type="dcterms:W3CDTF">2022-03-24T08:55:57Z</dcterms:created>
  <dcterms:modified xsi:type="dcterms:W3CDTF">2022-03-30T09:41:57Z</dcterms:modified>
  <cp:category/>
</cp:coreProperties>
</file>