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1" i="1" l="1"/>
</calcChain>
</file>

<file path=xl/sharedStrings.xml><?xml version="1.0" encoding="utf-8"?>
<sst xmlns="http://schemas.openxmlformats.org/spreadsheetml/2006/main" count="95" uniqueCount="94">
  <si>
    <t>Profit and Loss</t>
  </si>
  <si>
    <t>LJMO Corp</t>
  </si>
  <si>
    <t>January-December, 2025</t>
  </si>
  <si>
    <t>Income</t>
  </si>
  <si>
    <t>Consulting Income</t>
  </si>
  <si>
    <t>Management Income</t>
  </si>
  <si>
    <t>Operating Income</t>
  </si>
  <si>
    <t>Reimbursed Expense</t>
  </si>
  <si>
    <t>Rental Income</t>
  </si>
  <si>
    <t>Rental Income - Zen Nest</t>
  </si>
  <si>
    <t>Total for Rental Income</t>
  </si>
  <si>
    <t>Sales</t>
  </si>
  <si>
    <t>Services</t>
  </si>
  <si>
    <t>Uncategorized Income</t>
  </si>
  <si>
    <t>Total for Income</t>
  </si>
  <si>
    <t>Gross Profit</t>
  </si>
  <si>
    <t>Expenses</t>
  </si>
  <si>
    <t>Accounting Expense</t>
  </si>
  <si>
    <t>Administrative &amp; Office Expenses</t>
  </si>
  <si>
    <t>Insurance Expense</t>
  </si>
  <si>
    <t>Office Supplies</t>
  </si>
  <si>
    <t>Telephone Expense</t>
  </si>
  <si>
    <t>Utilities</t>
  </si>
  <si>
    <t>Virtual Office Expenses</t>
  </si>
  <si>
    <t>Total for Administrative &amp; Office Expenses</t>
  </si>
  <si>
    <t>Advertising and Promotion</t>
  </si>
  <si>
    <t>AI Software Expenses</t>
  </si>
  <si>
    <t>Automobile Expense</t>
  </si>
  <si>
    <t>Bank Service Charges</t>
  </si>
  <si>
    <t>Computer and Internet Expenses</t>
  </si>
  <si>
    <t>Consulting Expense</t>
  </si>
  <si>
    <t>Contract Services</t>
  </si>
  <si>
    <t>Corporate Administrative Expenses</t>
  </si>
  <si>
    <t>Cost Segregation Expense</t>
  </si>
  <si>
    <t>Credit Card Expense</t>
  </si>
  <si>
    <t>Credit Card Rewards &amp; Rebates</t>
  </si>
  <si>
    <t>Depreciation Expense</t>
  </si>
  <si>
    <t>Dues &amp; Subscriptions</t>
  </si>
  <si>
    <t>Event Fees</t>
  </si>
  <si>
    <t>Fuel</t>
  </si>
  <si>
    <t>Furnishing Expense</t>
  </si>
  <si>
    <t>HOA Dues</t>
  </si>
  <si>
    <t>Household Expenses</t>
  </si>
  <si>
    <t>Interest Expense</t>
  </si>
  <si>
    <t>Legal Expense</t>
  </si>
  <si>
    <t>Management fees</t>
  </si>
  <si>
    <t>Meals and Entertainment</t>
  </si>
  <si>
    <t>Merchant Fees</t>
  </si>
  <si>
    <t>Miscellaneous</t>
  </si>
  <si>
    <t>Outdoor Furnishings</t>
  </si>
  <si>
    <t>Parking &amp; Tolls</t>
  </si>
  <si>
    <t>Postage &amp; Delivery</t>
  </si>
  <si>
    <t>Professional Development</t>
  </si>
  <si>
    <t>Professional Fees</t>
  </si>
  <si>
    <t>Property Tax Expense</t>
  </si>
  <si>
    <t>Purchases</t>
  </si>
  <si>
    <t>QuickBooks Payments Fees</t>
  </si>
  <si>
    <t>Rent Expense</t>
  </si>
  <si>
    <t>Repairs and Maintenance</t>
  </si>
  <si>
    <t>Security Expense</t>
  </si>
  <si>
    <t>Shipping</t>
  </si>
  <si>
    <t>Software Expense</t>
  </si>
  <si>
    <t>Storage Expense</t>
  </si>
  <si>
    <t>Supplies and Materials</t>
  </si>
  <si>
    <t>Taxes</t>
  </si>
  <si>
    <t>Travel Expense</t>
  </si>
  <si>
    <t>Travel Expense - Contractors</t>
  </si>
  <si>
    <t>Uncategorized Expense</t>
  </si>
  <si>
    <t>Website Expense</t>
  </si>
  <si>
    <t>Total for Expenses</t>
  </si>
  <si>
    <t>Net Operating Income</t>
  </si>
  <si>
    <t>Other Income</t>
  </si>
  <si>
    <t>Investment Inc - MAM-301,LLC</t>
  </si>
  <si>
    <t>Total for Other Income</t>
  </si>
  <si>
    <t>Other Expenses</t>
  </si>
  <si>
    <t>Reconciliation Discrepancies</t>
  </si>
  <si>
    <t>Total for Other Expenses</t>
  </si>
  <si>
    <t>Net Other Income</t>
  </si>
  <si>
    <t>Net Income</t>
  </si>
  <si>
    <t/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</si>
  <si>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</si>
  <si>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</si>
  <si>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</si>
  <si>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</si>
  <si>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</si>
  <si>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</si>
  <si>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</si>
  <si>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</si>
  <si>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</si>
  <si>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</si>
  <si>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</si>
  <si>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</si>
  <si>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Total</t>
  </si>
  <si>
    <t>Accrual Basis Monday, May 04, 2026 07:21 PM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</si>
</sst>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48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178" fontId="0" fillId="0" borderId="0" xfId="0" applyNumberFormat="1"/>
    <xf numFmtId="178" fontId="3" fillId="0" borderId="0" xfId="0" applyNumberFormat="1" applyFont="1"/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4" fillId="0" borderId="2" xfId="0" applyNumberFormat="1" applyFont="1" applyBorder="1"/>
    <xf numFmtId="178" fontId="2" fillId="0" borderId="0" xfId="0" applyNumberFormat="1" applyFont="1"/>
    <xf numFmtId="178" fontId="2" fillId="0" borderId="2" xfId="0" applyNumberFormat="1" applyFont="1" applyBorder="1"/>
    <xf numFmtId="178" fontId="4" fillId="0" borderId="2" xfId="0" applyNumberFormat="1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2" xfId="0" applyFont="1" applyBorder="1"/>
    <xf numFmtId="0" fontId="4" fillId="0" borderId="2" xfId="0" applyFont="1" applyBorder="1"/>
    <xf numFmtId="0" fontId="2" fillId="0" borderId="1" xfId="20">
      <alignment/>
      <protection/>
    </xf>
    <xf numFmtId="0" fontId="5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0" borderId="1" xfId="20" applyFont="1" applyBorder="1" applyAlignment="1">
      <alignment wrapText="1"/>
      <protection/>
    </xf>
    <xf numFmtId="0" fontId="5" fillId="0" borderId="1" xfId="20" applyFont="1" applyBorder="1" applyAlignment="1">
      <alignment horizontal="center" wrapText="1"/>
      <protection/>
    </xf>
    <xf numFmtId="0" fontId="3" fillId="0" borderId="0" xfId="0" applyFont="1" applyAlignment="1">
      <alignment wrapText="1"/>
    </xf>
    <xf numFmtId="178" fontId="3" fillId="0" borderId="0" xfId="0" applyNumberFormat="1" applyFont="1" applyAlignment="1">
      <alignment wrapText="1"/>
    </xf>
    <xf numFmtId="178" fontId="4" fillId="0" borderId="2" xfId="0" applyNumberFormat="1" applyFont="1" applyBorder="1" applyAlignment="1">
      <alignment wrapText="1"/>
    </xf>
    <xf numFmtId="0" fontId="5" fillId="0" borderId="1" xfId="20" applyFont="1" applyAlignment="1">
      <alignment horizontal="center" wrapText="1"/>
      <protection/>
    </xf>
    <xf numFmtId="0" fontId="4" fillId="0" borderId="2" xfId="0" applyFont="1" applyBorder="1" applyAlignment="1">
      <alignment wrapText="1"/>
    </xf>
    <xf numFmtId="177" fontId="4" fillId="0" borderId="2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N86"/>
  <sheetViews>
    <sheetView tabSelected="1" workbookViewId="0" topLeftCell="A1"/>
  </sheetViews>
  <sheetFormatPr defaultColWidth="11.255" defaultRowHeight="16"/>
  <cols>
    <col min="1" max="1" width="36.75" style="38" customWidth="1"/>
    <col min="2" max="2" width="8.375" style="38" customWidth="1"/>
    <col min="3" max="4" width="17" style="38" customWidth="1"/>
    <col min="5" max="6" width="16.125" style="38" customWidth="1"/>
    <col min="7" max="7" width="17" style="38" customWidth="1"/>
    <col min="8" max="12" width="16.125" style="38" customWidth="1"/>
    <col min="13" max="14" width="17" style="38" customWidth="1"/>
  </cols>
  <sheetData>
    <row r="1" spans="1:1" ht="16">
      <c r="A1" s="29" t="s">
        <v>0</v>
      </c>
    </row>
    <row r="2" spans="1:1" ht="16">
      <c r="A2" s="30" t="s">
        <v>1</v>
      </c>
    </row>
    <row r="3" spans="1:1" ht="16">
      <c r="A3" s="31" t="s">
        <v>2</v>
      </c>
    </row>
    <row r="5" spans="1:14" ht="16">
      <c r="A5" s="40" t="s">
        <v>79</v>
      </c>
      <c r="B5" s="44" t="s">
        <v>80</v>
      </c>
      <c r="C5" s="44" t="s">
        <v>81</v>
      </c>
      <c r="D5" s="44" t="s">
        <v>82</v>
      </c>
      <c r="E5" s="44" t="s">
        <v>83</v>
      </c>
      <c r="F5" s="44" t="s">
        <v>84</v>
      </c>
      <c r="G5" s="44" t="s">
        <v>85</v>
      </c>
      <c r="H5" s="44" t="s">
        <v>86</v>
      </c>
      <c r="I5" s="44" t="s">
        <v>87</v>
      </c>
      <c r="J5" s="44" t="s">
        <v>88</v>
      </c>
      <c r="K5" s="44" t="s">
        <v>89</v>
      </c>
      <c r="L5" s="44" t="s">
        <v>90</v>
      </c>
      <c r="M5" s="44" t="s">
        <v>91</v>
      </c>
      <c r="N5" s="44" t="s">
        <v>92</v>
      </c>
    </row>
    <row r="6" spans="1:13" ht="16">
      <c r="A6" s="33" t="s">
        <v>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4" ht="16">
      <c r="A7" s="34" t="s">
        <v>4</v>
      </c>
      <c r="B7" s="42">
        <v>8000.0</v>
      </c>
      <c r="C7" s="41"/>
      <c r="D7" s="41"/>
      <c r="E7" s="42">
        <v>10000.0</v>
      </c>
      <c r="F7" s="41"/>
      <c r="G7" s="42">
        <v>14918.5</v>
      </c>
      <c r="H7" s="42">
        <v>1643.91</v>
      </c>
      <c r="I7" s="42">
        <v>0</v>
      </c>
      <c r="J7" s="42">
        <v>40000.0</v>
      </c>
      <c r="K7" s="42">
        <v>20000.0</v>
      </c>
      <c r="L7" s="42">
        <v>50000.0</v>
      </c>
      <c r="M7" s="42">
        <v>0</v>
      </c>
      <c r="N7" s="42">
        <f>B7+C7+D7+E7+F7+G7+H7+I7+J7+K7+L7+M7</f>
        <v>144562.41</v>
      </c>
    </row>
    <row r="8" spans="1:14" ht="16">
      <c r="A8" s="34" t="s">
        <v>5</v>
      </c>
      <c r="B8" s="41"/>
      <c r="C8" s="41"/>
      <c r="D8" s="41"/>
      <c r="E8" s="41"/>
      <c r="F8" s="42">
        <v>10000.0</v>
      </c>
      <c r="G8" s="41"/>
      <c r="H8" s="41"/>
      <c r="I8" s="41"/>
      <c r="J8" s="41"/>
      <c r="K8" s="41"/>
      <c r="L8" s="41"/>
      <c r="M8" s="41"/>
      <c r="N8" s="42">
        <f>B8+C8+D8+E8+F8+G8+H8+I8+J8+K8+L8+M8</f>
        <v>10000.0</v>
      </c>
    </row>
    <row r="9" spans="1:14" ht="16">
      <c r="A9" s="34" t="s">
        <v>6</v>
      </c>
      <c r="B9" s="41"/>
      <c r="C9" s="41"/>
      <c r="D9" s="41"/>
      <c r="E9" s="41"/>
      <c r="F9" s="41"/>
      <c r="G9" s="41"/>
      <c r="H9" s="41"/>
      <c r="I9" s="42">
        <v>0</v>
      </c>
      <c r="J9" s="42">
        <v>0</v>
      </c>
      <c r="K9" s="41"/>
      <c r="L9" s="41"/>
      <c r="M9" s="41"/>
      <c r="N9" s="42">
        <f>B9+C9+D9+E9+F9+G9+H9+I9+J9+K9+L9+M9</f>
        <v>0.0</v>
      </c>
    </row>
    <row r="10" spans="1:14" ht="16">
      <c r="A10" s="34" t="s">
        <v>7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2">
        <v>0</v>
      </c>
      <c r="M10" s="41"/>
      <c r="N10" s="42">
        <f>B10+C10+D10+E10+F10+G10+H10+I10+J10+K10+L10+M10</f>
        <v>0.0</v>
      </c>
    </row>
    <row r="11" spans="1:14" ht="16">
      <c r="A11" s="34" t="s">
        <v>8</v>
      </c>
      <c r="B11" s="42">
        <v>12674.82</v>
      </c>
      <c r="C11" s="42">
        <v>12841.07</v>
      </c>
      <c r="D11" s="42">
        <v>12663.07</v>
      </c>
      <c r="E11" s="42">
        <v>12724.87</v>
      </c>
      <c r="F11" s="42">
        <v>12096.19</v>
      </c>
      <c r="G11" s="42">
        <v>11304.21</v>
      </c>
      <c r="H11" s="42">
        <v>10382.93</v>
      </c>
      <c r="I11" s="42">
        <v>12750.14</v>
      </c>
      <c r="J11" s="41"/>
      <c r="K11" s="42">
        <v>19380.5</v>
      </c>
      <c r="L11" s="42">
        <v>11354.19</v>
      </c>
      <c r="M11" s="42">
        <v>10465.6</v>
      </c>
      <c r="N11" s="42">
        <f>B11+C11+D11+E11+F11+G11+H11+I11+J11+K11+L11+M11</f>
        <v>138637.59</v>
      </c>
    </row>
    <row r="12" spans="1:14" ht="16">
      <c r="A12" s="35" t="s">
        <v>9</v>
      </c>
      <c r="B12" s="42">
        <v>-1526.18</v>
      </c>
      <c r="C12" s="41"/>
      <c r="D12" s="42">
        <v>988.0</v>
      </c>
      <c r="E12" s="41"/>
      <c r="F12" s="42">
        <v>26670.16</v>
      </c>
      <c r="G12" s="42">
        <v>22203.77</v>
      </c>
      <c r="H12" s="42">
        <v>24918.03</v>
      </c>
      <c r="I12" s="42">
        <v>859.14</v>
      </c>
      <c r="J12" s="42">
        <v>32494.37</v>
      </c>
      <c r="K12" s="42">
        <v>24530.91</v>
      </c>
      <c r="L12" s="42">
        <v>23904.51</v>
      </c>
      <c r="M12" s="42">
        <v>22708.57</v>
      </c>
      <c r="N12" s="42">
        <f>B12+C12+D12+E12+F12+G12+H12+I12+J12+K12+L12+M12</f>
        <v>177751.28</v>
      </c>
    </row>
    <row r="13" spans="1:14" ht="16">
      <c r="A13" s="36" t="s">
        <v>10</v>
      </c>
      <c r="B13" s="43">
        <f>B11+B12</f>
        <v>11148.64</v>
      </c>
      <c r="C13" s="43">
        <f>C11+C12</f>
        <v>12841.07</v>
      </c>
      <c r="D13" s="43">
        <f>D11+D12</f>
        <v>13651.07</v>
      </c>
      <c r="E13" s="43">
        <f>E11+E12</f>
        <v>12724.87</v>
      </c>
      <c r="F13" s="43">
        <f>F11+F12</f>
        <v>38766.35</v>
      </c>
      <c r="G13" s="43">
        <f>G11+G12</f>
        <v>33507.979999999996</v>
      </c>
      <c r="H13" s="43">
        <f>H11+H12</f>
        <v>35300.96</v>
      </c>
      <c r="I13" s="43">
        <f>I11+I12</f>
        <v>13609.279999999999</v>
      </c>
      <c r="J13" s="43">
        <f>J11+J12</f>
        <v>32494.37</v>
      </c>
      <c r="K13" s="43">
        <f>K11+K12</f>
        <v>43911.41</v>
      </c>
      <c r="L13" s="43">
        <f>L11+L12</f>
        <v>35258.7</v>
      </c>
      <c r="M13" s="43">
        <f>M11+M12</f>
        <v>33174.17</v>
      </c>
      <c r="N13" s="46">
        <f>B13+C13+D13+E13+F13+G13+H13+I13+J13+K13+L13+M13</f>
        <v>316388.87</v>
      </c>
    </row>
    <row r="14" spans="1:14" ht="16">
      <c r="A14" s="34" t="s">
        <v>11</v>
      </c>
      <c r="B14" s="41"/>
      <c r="C14" s="41"/>
      <c r="D14" s="41"/>
      <c r="E14" s="41"/>
      <c r="F14" s="41"/>
      <c r="G14" s="42">
        <v>-93.56</v>
      </c>
      <c r="H14" s="41"/>
      <c r="I14" s="41"/>
      <c r="J14" s="41"/>
      <c r="K14" s="42">
        <v>-89.65</v>
      </c>
      <c r="L14" s="41"/>
      <c r="M14" s="41"/>
      <c r="N14" s="42">
        <f>B14+C14+D14+E14+F14+G14+H14+I14+J14+K14+L14+M14</f>
        <v>-183.21</v>
      </c>
    </row>
    <row r="15" spans="1:14" ht="16">
      <c r="A15" s="34" t="s">
        <v>12</v>
      </c>
      <c r="B15" s="41"/>
      <c r="C15" s="41"/>
      <c r="D15" s="42">
        <v>9405.0</v>
      </c>
      <c r="E15" s="41"/>
      <c r="F15" s="42">
        <v>4918.5</v>
      </c>
      <c r="G15" s="42">
        <v>1643.91</v>
      </c>
      <c r="H15" s="41"/>
      <c r="I15" s="42">
        <v>25000.0</v>
      </c>
      <c r="J15" s="41"/>
      <c r="K15" s="42">
        <v>29766.97</v>
      </c>
      <c r="L15" s="42">
        <v>8578.24</v>
      </c>
      <c r="M15" s="42">
        <v>50000.0</v>
      </c>
      <c r="N15" s="42">
        <f>B15+C15+D15+E15+F15+G15+H15+I15+J15+K15+L15+M15</f>
        <v>129312.62000000001</v>
      </c>
    </row>
    <row r="16" spans="1:14" ht="16">
      <c r="A16" s="34" t="s">
        <v>13</v>
      </c>
      <c r="B16" s="42">
        <v>0</v>
      </c>
      <c r="C16" s="41"/>
      <c r="D16" s="41"/>
      <c r="E16" s="42">
        <v>0</v>
      </c>
      <c r="F16" s="41"/>
      <c r="G16" s="41"/>
      <c r="H16" s="41"/>
      <c r="I16" s="41"/>
      <c r="J16" s="41"/>
      <c r="K16" s="41"/>
      <c r="L16" s="41"/>
      <c r="M16" s="42">
        <v>0</v>
      </c>
      <c r="N16" s="42">
        <f>B16+C16+D16+E16+F16+G16+H16+I16+J16+K16+L16+M16</f>
        <v>0.0</v>
      </c>
    </row>
    <row r="17" spans="1:14" ht="16">
      <c r="A17" s="37" t="s">
        <v>14</v>
      </c>
      <c r="B17" s="43">
        <f>B7+B8+B9+B10+B13+B14+B15+B16</f>
        <v>19148.64</v>
      </c>
      <c r="C17" s="43">
        <f>C7+C8+C9+C10+C13+C14+C15+C16</f>
        <v>12841.07</v>
      </c>
      <c r="D17" s="43">
        <f>D7+D8+D9+D10+D13+D14+D15+D16</f>
        <v>23056.07</v>
      </c>
      <c r="E17" s="43">
        <f>E7+E8+E9+E10+E13+E14+E15+E16</f>
        <v>22724.870000000003</v>
      </c>
      <c r="F17" s="43">
        <f>F7+F8+F9+F10+F13+F14+F15+F16</f>
        <v>53684.85</v>
      </c>
      <c r="G17" s="43">
        <f>G7+G8+G9+G10+G13+G14+G15+G16</f>
        <v>49976.83</v>
      </c>
      <c r="H17" s="43">
        <f>H7+H8+H9+H10+H13+H14+H15+H16</f>
        <v>36944.87</v>
      </c>
      <c r="I17" s="43">
        <f>I7+I8+I9+I10+I13+I14+I15+I16</f>
        <v>38609.28</v>
      </c>
      <c r="J17" s="43">
        <f>J7+J8+J9+J10+J13+J14+J15+J16</f>
        <v>72494.37</v>
      </c>
      <c r="K17" s="43">
        <f>K7+K8+K9+K10+K13+K14+K15+K16</f>
        <v>93588.73000000001</v>
      </c>
      <c r="L17" s="43">
        <f>L7+L8+L9+L10+L13+L14+L15+L16</f>
        <v>93836.94</v>
      </c>
      <c r="M17" s="43">
        <f>M7+M8+M9+M10+M13+M14+M15+M16</f>
        <v>83174.17</v>
      </c>
      <c r="N17" s="46">
        <f>B17+C17+D17+E17+F17+G17+H17+I17+J17+K17+L17+M17</f>
        <v>600080.69</v>
      </c>
    </row>
    <row r="18" spans="1:14" ht="16">
      <c r="A18" s="37" t="s">
        <v>15</v>
      </c>
      <c r="B18" s="43">
        <v>19148.64</v>
      </c>
      <c r="C18" s="43">
        <v>12841.07</v>
      </c>
      <c r="D18" s="43">
        <v>23056.07</v>
      </c>
      <c r="E18" s="43">
        <v>22724.870000000003</v>
      </c>
      <c r="F18" s="43">
        <v>53684.85</v>
      </c>
      <c r="G18" s="43">
        <v>49976.83</v>
      </c>
      <c r="H18" s="43">
        <v>36944.87</v>
      </c>
      <c r="I18" s="43">
        <v>38609.28</v>
      </c>
      <c r="J18" s="43">
        <v>72494.37</v>
      </c>
      <c r="K18" s="43">
        <v>93588.73000000001</v>
      </c>
      <c r="L18" s="43">
        <v>93836.94</v>
      </c>
      <c r="M18" s="43">
        <v>83174.17</v>
      </c>
      <c r="N18" s="46">
        <v>600080.6900000001</v>
      </c>
    </row>
    <row r="19" spans="1:13" ht="16">
      <c r="A19" s="33" t="s">
        <v>16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4" ht="16">
      <c r="A20" s="34" t="s">
        <v>17</v>
      </c>
      <c r="B20" s="42">
        <v>4700.0</v>
      </c>
      <c r="C20" s="42">
        <v>3717.29</v>
      </c>
      <c r="D20" s="42">
        <v>2760.51</v>
      </c>
      <c r="E20" s="42">
        <v>5458.4</v>
      </c>
      <c r="F20" s="42">
        <v>2910.58</v>
      </c>
      <c r="G20" s="42">
        <v>1200.0</v>
      </c>
      <c r="H20" s="42">
        <v>2163.05</v>
      </c>
      <c r="I20" s="42">
        <v>3761.16</v>
      </c>
      <c r="J20" s="42">
        <v>5812.02</v>
      </c>
      <c r="K20" s="42">
        <v>11453.73</v>
      </c>
      <c r="L20" s="42">
        <v>2466.05</v>
      </c>
      <c r="M20" s="42">
        <v>2163.05</v>
      </c>
      <c r="N20" s="42">
        <f>B20+C20+D20+E20+F20+G20+H20+I20+J20+K20+L20+M20</f>
        <v>48565.840000000004</v>
      </c>
    </row>
    <row r="21" spans="1:14" ht="16">
      <c r="A21" s="34" t="s">
        <v>18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</row>
    <row r="22" spans="1:14" ht="16">
      <c r="A22" s="35" t="s">
        <v>19</v>
      </c>
      <c r="B22" s="42">
        <v>965.0</v>
      </c>
      <c r="C22" s="42">
        <v>965.0</v>
      </c>
      <c r="D22" s="42">
        <v>9734.33</v>
      </c>
      <c r="E22" s="42">
        <v>297.0</v>
      </c>
      <c r="F22" s="42">
        <v>973.0</v>
      </c>
      <c r="G22" s="42">
        <v>4854.22</v>
      </c>
      <c r="H22" s="42">
        <v>1214.83</v>
      </c>
      <c r="I22" s="42">
        <v>968.0</v>
      </c>
      <c r="J22" s="42">
        <v>995.0</v>
      </c>
      <c r="K22" s="42">
        <v>1329.7</v>
      </c>
      <c r="L22" s="42">
        <v>986.0</v>
      </c>
      <c r="M22" s="42">
        <v>986.0</v>
      </c>
      <c r="N22" s="42">
        <f>B22+C22+D22+E22+F22+G22+H22+I22+J22+K22+L22+M22</f>
        <v>24268.079999999998</v>
      </c>
    </row>
    <row r="23" spans="1:14" ht="16">
      <c r="A23" s="35" t="s">
        <v>20</v>
      </c>
      <c r="B23" s="41"/>
      <c r="C23" s="41"/>
      <c r="D23" s="41"/>
      <c r="E23" s="41"/>
      <c r="F23" s="41"/>
      <c r="G23" s="42">
        <v>20.0</v>
      </c>
      <c r="H23" s="42">
        <v>168.11</v>
      </c>
      <c r="I23" s="42">
        <v>1030.41</v>
      </c>
      <c r="J23" s="42">
        <v>2284.66</v>
      </c>
      <c r="K23" s="42">
        <v>822.75</v>
      </c>
      <c r="L23" s="42">
        <v>104.27</v>
      </c>
      <c r="M23" s="42">
        <v>290.3</v>
      </c>
      <c r="N23" s="42">
        <f>B23+C23+D23+E23+F23+G23+H23+I23+J23+K23+L23+M23</f>
        <v>4720.500000000001</v>
      </c>
    </row>
    <row r="24" spans="1:14" ht="16">
      <c r="A24" s="35" t="s">
        <v>21</v>
      </c>
      <c r="B24" s="42">
        <v>300.14</v>
      </c>
      <c r="C24" s="42">
        <v>297.8</v>
      </c>
      <c r="D24" s="42">
        <v>306.7</v>
      </c>
      <c r="E24" s="41"/>
      <c r="F24" s="41"/>
      <c r="G24" s="41"/>
      <c r="H24" s="41"/>
      <c r="I24" s="41"/>
      <c r="J24" s="41"/>
      <c r="K24" s="41"/>
      <c r="L24" s="41"/>
      <c r="M24" s="41"/>
      <c r="N24" s="42">
        <f>B24+C24+D24+E24+F24+G24+H24+I24+J24+K24+L24+M24</f>
        <v>904.6400000000001</v>
      </c>
    </row>
    <row r="25" spans="1:14" ht="16">
      <c r="A25" s="35" t="s">
        <v>22</v>
      </c>
      <c r="B25" s="42">
        <v>1387.77</v>
      </c>
      <c r="C25" s="42">
        <v>1378.85</v>
      </c>
      <c r="D25" s="42">
        <v>1217.3</v>
      </c>
      <c r="E25" s="42">
        <v>1476.92</v>
      </c>
      <c r="F25" s="42">
        <v>1607.08</v>
      </c>
      <c r="G25" s="42">
        <v>6345.28</v>
      </c>
      <c r="H25" s="42">
        <v>1278.59</v>
      </c>
      <c r="I25" s="42">
        <v>1176.39</v>
      </c>
      <c r="J25" s="42">
        <v>1620.28</v>
      </c>
      <c r="K25" s="42">
        <v>1473.86</v>
      </c>
      <c r="L25" s="42">
        <v>1247.74</v>
      </c>
      <c r="M25" s="42">
        <v>1614.95</v>
      </c>
      <c r="N25" s="42">
        <f>B25+C25+D25+E25+F25+G25+H25+I25+J25+K25+L25+M25</f>
        <v>21825.010000000002</v>
      </c>
    </row>
    <row r="26" spans="1:14" ht="16">
      <c r="A26" s="35" t="s">
        <v>23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2">
        <v>251.11</v>
      </c>
      <c r="M26" s="42">
        <v>249.53</v>
      </c>
      <c r="N26" s="42">
        <f>B26+C26+D26+E26+F26+G26+H26+I26+J26+K26+L26+M26</f>
        <v>500.64</v>
      </c>
    </row>
    <row r="27" spans="1:14" ht="16">
      <c r="A27" s="36" t="s">
        <v>24</v>
      </c>
      <c r="B27" s="43">
        <f>B21+B22+B23+B24+B25+B26</f>
        <v>2652.91</v>
      </c>
      <c r="C27" s="43">
        <f>C21+C22+C23+C24+C25+C26</f>
        <v>2641.6499999999996</v>
      </c>
      <c r="D27" s="43">
        <f>D21+D22+D23+D24+D25+D26</f>
        <v>11258.33</v>
      </c>
      <c r="E27" s="43">
        <f>E21+E22+E23+E24+E25+E26</f>
        <v>1773.92</v>
      </c>
      <c r="F27" s="43">
        <f>F21+F22+F23+F24+F25+F26</f>
        <v>2580.08</v>
      </c>
      <c r="G27" s="43">
        <f>G21+G22+G23+G24+G25+G26</f>
        <v>11219.5</v>
      </c>
      <c r="H27" s="43">
        <f>H21+H22+H23+H24+H25+H26</f>
        <v>2661.5299999999997</v>
      </c>
      <c r="I27" s="43">
        <f>I21+I22+I23+I24+I25+I26</f>
        <v>3174.8</v>
      </c>
      <c r="J27" s="43">
        <f>J21+J22+J23+J24+J25+J26</f>
        <v>4899.94</v>
      </c>
      <c r="K27" s="43">
        <f>K21+K22+K23+K24+K25+K26</f>
        <v>3626.3099999999995</v>
      </c>
      <c r="L27" s="43">
        <f>L21+L22+L23+L24+L25+L26</f>
        <v>2589.1200000000003</v>
      </c>
      <c r="M27" s="43">
        <f>M21+M22+M23+M24+M25+M26</f>
        <v>3140.78</v>
      </c>
      <c r="N27" s="46">
        <f>B27+C27+D27+E27+F27+G27+H27+I27+J27+K27+L27+M27</f>
        <v>52218.87</v>
      </c>
    </row>
    <row r="28" spans="1:14" ht="16">
      <c r="A28" s="34" t="s">
        <v>25</v>
      </c>
      <c r="B28" s="42">
        <v>438.57</v>
      </c>
      <c r="C28" s="42">
        <v>313.52</v>
      </c>
      <c r="D28" s="42">
        <v>453.26</v>
      </c>
      <c r="E28" s="42">
        <v>9.0</v>
      </c>
      <c r="F28" s="42">
        <v>7082.04</v>
      </c>
      <c r="G28" s="42">
        <v>4153.15</v>
      </c>
      <c r="H28" s="42">
        <v>47.0</v>
      </c>
      <c r="I28" s="42">
        <v>1132.15</v>
      </c>
      <c r="J28" s="42">
        <v>1104.01</v>
      </c>
      <c r="K28" s="42">
        <v>164.59</v>
      </c>
      <c r="L28" s="42">
        <v>239.12</v>
      </c>
      <c r="M28" s="42">
        <v>9.0</v>
      </c>
      <c r="N28" s="42">
        <f>B28+C28+D28+E28+F28+G28+H28+I28+J28+K28+L28+M28</f>
        <v>15145.41</v>
      </c>
    </row>
    <row r="29" spans="1:14" ht="16">
      <c r="A29" s="34" t="s">
        <v>26</v>
      </c>
      <c r="B29" s="41"/>
      <c r="C29" s="41"/>
      <c r="D29" s="41"/>
      <c r="E29" s="41"/>
      <c r="F29" s="41"/>
      <c r="G29" s="41"/>
      <c r="H29" s="41"/>
      <c r="I29" s="41"/>
      <c r="J29" s="41"/>
      <c r="K29" s="42">
        <v>542.2</v>
      </c>
      <c r="L29" s="42">
        <v>816.88</v>
      </c>
      <c r="M29" s="42">
        <v>1376.17</v>
      </c>
      <c r="N29" s="42">
        <f>B29+C29+D29+E29+F29+G29+H29+I29+J29+K29+L29+M29</f>
        <v>2735.25</v>
      </c>
    </row>
    <row r="30" spans="1:14" ht="16">
      <c r="A30" s="34" t="s">
        <v>27</v>
      </c>
      <c r="B30" s="42">
        <v>7571.78</v>
      </c>
      <c r="C30" s="42">
        <v>1259.74</v>
      </c>
      <c r="D30" s="42">
        <v>58.73</v>
      </c>
      <c r="E30" s="42">
        <v>433.81</v>
      </c>
      <c r="F30" s="42">
        <v>5.19</v>
      </c>
      <c r="G30" s="42">
        <v>3113.94</v>
      </c>
      <c r="H30" s="42">
        <v>1476.18</v>
      </c>
      <c r="I30" s="42">
        <v>640.77</v>
      </c>
      <c r="J30" s="42">
        <v>680.08</v>
      </c>
      <c r="K30" s="42">
        <v>1508.26</v>
      </c>
      <c r="L30" s="42">
        <v>55.5</v>
      </c>
      <c r="M30" s="41"/>
      <c r="N30" s="42">
        <f>B30+C30+D30+E30+F30+G30+H30+I30+J30+K30+L30+M30</f>
        <v>16803.98</v>
      </c>
    </row>
    <row r="31" spans="1:14" ht="16">
      <c r="A31" s="34" t="s">
        <v>28</v>
      </c>
      <c r="B31" s="42">
        <v>102.64</v>
      </c>
      <c r="C31" s="42">
        <v>102.86</v>
      </c>
      <c r="D31" s="42">
        <v>134.81</v>
      </c>
      <c r="E31" s="42">
        <v>129.89</v>
      </c>
      <c r="F31" s="42">
        <v>1290.03</v>
      </c>
      <c r="G31" s="42">
        <v>1893.52</v>
      </c>
      <c r="H31" s="42">
        <v>3051.68</v>
      </c>
      <c r="I31" s="42">
        <v>2204.25</v>
      </c>
      <c r="J31" s="42">
        <v>1632.24</v>
      </c>
      <c r="K31" s="42">
        <v>1383.79</v>
      </c>
      <c r="L31" s="42">
        <v>4754.96</v>
      </c>
      <c r="M31" s="42">
        <v>1335.27</v>
      </c>
      <c r="N31" s="42">
        <f>B31+C31+D31+E31+F31+G31+H31+I31+J31+K31+L31+M31</f>
        <v>18015.94</v>
      </c>
    </row>
    <row r="32" spans="1:14" ht="16">
      <c r="A32" s="34" t="s">
        <v>29</v>
      </c>
      <c r="B32" s="41"/>
      <c r="C32" s="42">
        <v>2166.96</v>
      </c>
      <c r="D32" s="41"/>
      <c r="E32" s="41"/>
      <c r="F32" s="41"/>
      <c r="G32" s="41"/>
      <c r="H32" s="41"/>
      <c r="I32" s="41"/>
      <c r="J32" s="42">
        <v>142.8</v>
      </c>
      <c r="K32" s="41"/>
      <c r="L32" s="42">
        <v>193.45</v>
      </c>
      <c r="M32" s="42">
        <v>11796.62</v>
      </c>
      <c r="N32" s="42">
        <f>B32+C32+D32+E32+F32+G32+H32+I32+J32+K32+L32+M32</f>
        <v>14299.830000000002</v>
      </c>
    </row>
    <row r="33" spans="1:14" ht="16">
      <c r="A33" s="34" t="s">
        <v>30</v>
      </c>
      <c r="B33" s="42">
        <v>8000.0</v>
      </c>
      <c r="C33" s="41"/>
      <c r="D33" s="41"/>
      <c r="E33" s="42">
        <v>2078.0</v>
      </c>
      <c r="F33" s="42">
        <v>0</v>
      </c>
      <c r="G33" s="42">
        <v>0</v>
      </c>
      <c r="H33" s="42">
        <v>0</v>
      </c>
      <c r="I33" s="42">
        <v>0</v>
      </c>
      <c r="J33" s="42">
        <v>99.9</v>
      </c>
      <c r="K33" s="42">
        <v>1863.33</v>
      </c>
      <c r="L33" s="42">
        <v>3356.83</v>
      </c>
      <c r="M33" s="42">
        <v>14941.88</v>
      </c>
      <c r="N33" s="42">
        <f>B33+C33+D33+E33+F33+G33+H33+I33+J33+K33+L33+M33</f>
        <v>30339.94</v>
      </c>
    </row>
    <row r="34" spans="1:14" ht="16">
      <c r="A34" s="34" t="s">
        <v>31</v>
      </c>
      <c r="B34" s="42">
        <v>20485.95</v>
      </c>
      <c r="C34" s="42">
        <v>4550.9</v>
      </c>
      <c r="D34" s="42">
        <v>25569.31</v>
      </c>
      <c r="E34" s="42">
        <v>10322.42</v>
      </c>
      <c r="F34" s="42">
        <v>9116.18</v>
      </c>
      <c r="G34" s="42">
        <v>32587.11</v>
      </c>
      <c r="H34" s="42">
        <v>49818.67</v>
      </c>
      <c r="I34" s="42">
        <v>16278.29</v>
      </c>
      <c r="J34" s="42">
        <v>34445.66</v>
      </c>
      <c r="K34" s="42">
        <v>15818.57</v>
      </c>
      <c r="L34" s="42">
        <v>15027.63</v>
      </c>
      <c r="M34" s="42">
        <v>7266.05</v>
      </c>
      <c r="N34" s="42">
        <f>B34+C34+D34+E34+F34+G34+H34+I34+J34+K34+L34+M34</f>
        <v>241286.74000000002</v>
      </c>
    </row>
    <row r="35" spans="1:14" ht="16">
      <c r="A35" s="34" t="s">
        <v>32</v>
      </c>
      <c r="B35" s="41"/>
      <c r="C35" s="41"/>
      <c r="D35" s="41"/>
      <c r="E35" s="41"/>
      <c r="F35" s="42">
        <v>197.78</v>
      </c>
      <c r="G35" s="41"/>
      <c r="H35" s="41"/>
      <c r="I35" s="41"/>
      <c r="J35" s="41"/>
      <c r="K35" s="41"/>
      <c r="L35" s="41"/>
      <c r="M35" s="41"/>
      <c r="N35" s="42">
        <f>B35+C35+D35+E35+F35+G35+H35+I35+J35+K35+L35+M35</f>
        <v>197.78</v>
      </c>
    </row>
    <row r="36" spans="1:14" ht="16">
      <c r="A36" s="34" t="s">
        <v>33</v>
      </c>
      <c r="B36" s="41"/>
      <c r="C36" s="41"/>
      <c r="D36" s="41"/>
      <c r="E36" s="41"/>
      <c r="F36" s="41"/>
      <c r="G36" s="41"/>
      <c r="H36" s="41"/>
      <c r="I36" s="42">
        <v>397.0</v>
      </c>
      <c r="J36" s="41"/>
      <c r="K36" s="41"/>
      <c r="L36" s="41"/>
      <c r="M36" s="41"/>
      <c r="N36" s="42">
        <f>B36+C36+D36+E36+F36+G36+H36+I36+J36+K36+L36+M36</f>
        <v>397.0</v>
      </c>
    </row>
    <row r="37" spans="1:14" ht="16">
      <c r="A37" s="34" t="s">
        <v>34</v>
      </c>
      <c r="B37" s="41"/>
      <c r="C37" s="42">
        <v>3500.0</v>
      </c>
      <c r="D37" s="41"/>
      <c r="E37" s="42">
        <v>-126405.0</v>
      </c>
      <c r="F37" s="42">
        <v>-114300.91</v>
      </c>
      <c r="G37" s="41"/>
      <c r="H37" s="41"/>
      <c r="I37" s="41"/>
      <c r="J37" s="42">
        <v>100.0</v>
      </c>
      <c r="K37" s="42">
        <v>-32186.45</v>
      </c>
      <c r="L37" s="41"/>
      <c r="M37" s="41"/>
      <c r="N37" s="42">
        <f>B37+C37+D37+E37+F37+G37+H37+I37+J37+K37+L37+M37</f>
        <v>-269292.36</v>
      </c>
    </row>
    <row r="38" spans="1:14" ht="16">
      <c r="A38" s="34" t="s">
        <v>35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2">
        <v>-214.39</v>
      </c>
      <c r="M38" s="42">
        <v>-1359.43</v>
      </c>
      <c r="N38" s="42">
        <f>B38+C38+D38+E38+F38+G38+H38+I38+J38+K38+L38+M38</f>
        <v>-1573.8200000000002</v>
      </c>
    </row>
    <row r="39" spans="1:14" ht="16">
      <c r="A39" s="34" t="s">
        <v>36</v>
      </c>
      <c r="B39" s="42">
        <v>791.58</v>
      </c>
      <c r="C39" s="42">
        <v>791.58</v>
      </c>
      <c r="D39" s="42">
        <v>791.58</v>
      </c>
      <c r="E39" s="42">
        <v>791.58</v>
      </c>
      <c r="F39" s="42">
        <v>791.58</v>
      </c>
      <c r="G39" s="42">
        <v>791.58</v>
      </c>
      <c r="H39" s="42">
        <v>791.58</v>
      </c>
      <c r="I39" s="42">
        <v>791.58</v>
      </c>
      <c r="J39" s="42">
        <v>791.58</v>
      </c>
      <c r="K39" s="42">
        <v>791.58</v>
      </c>
      <c r="L39" s="42">
        <v>791.58</v>
      </c>
      <c r="M39" s="42">
        <v>791.58</v>
      </c>
      <c r="N39" s="42">
        <f>B39+C39+D39+E39+F39+G39+H39+I39+J39+K39+L39+M39</f>
        <v>9498.960000000001</v>
      </c>
    </row>
    <row r="40" spans="1:14" ht="16">
      <c r="A40" s="34" t="s">
        <v>37</v>
      </c>
      <c r="B40" s="42">
        <v>132.0</v>
      </c>
      <c r="C40" s="42">
        <v>292.85</v>
      </c>
      <c r="D40" s="42">
        <v>315.0</v>
      </c>
      <c r="E40" s="42">
        <v>15.0</v>
      </c>
      <c r="F40" s="42">
        <v>15.0</v>
      </c>
      <c r="G40" s="42">
        <v>1080.82</v>
      </c>
      <c r="H40" s="42">
        <v>59.0</v>
      </c>
      <c r="I40" s="42">
        <v>1716.0</v>
      </c>
      <c r="J40" s="42">
        <v>115.2</v>
      </c>
      <c r="K40" s="42">
        <v>198.66</v>
      </c>
      <c r="L40" s="42">
        <v>5841.8</v>
      </c>
      <c r="M40" s="42">
        <v>466.45</v>
      </c>
      <c r="N40" s="42">
        <f>B40+C40+D40+E40+F40+G40+H40+I40+J40+K40+L40+M40</f>
        <v>10247.78</v>
      </c>
    </row>
    <row r="41" spans="1:14" ht="16">
      <c r="A41" s="34" t="s">
        <v>38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2">
        <v>1765.06</v>
      </c>
      <c r="M41" s="42">
        <v>1200.06</v>
      </c>
      <c r="N41" s="42">
        <f>B41+C41+D41+E41+F41+G41+H41+I41+J41+K41+L41+M41</f>
        <v>2965.12</v>
      </c>
    </row>
    <row r="42" spans="1:14" ht="16">
      <c r="A42" s="34" t="s">
        <v>39</v>
      </c>
      <c r="B42" s="41"/>
      <c r="C42" s="41"/>
      <c r="D42" s="41"/>
      <c r="E42" s="41"/>
      <c r="F42" s="41"/>
      <c r="G42" s="42">
        <v>158.66</v>
      </c>
      <c r="H42" s="42">
        <v>38.13</v>
      </c>
      <c r="I42" s="41"/>
      <c r="J42" s="41"/>
      <c r="K42" s="42">
        <v>13.55</v>
      </c>
      <c r="L42" s="42">
        <v>40.73</v>
      </c>
      <c r="M42" s="42">
        <v>129.93</v>
      </c>
      <c r="N42" s="42">
        <f>B42+C42+D42+E42+F42+G42+H42+I42+J42+K42+L42+M42</f>
        <v>381.0</v>
      </c>
    </row>
    <row r="43" spans="1:14" ht="16">
      <c r="A43" s="34" t="s">
        <v>40</v>
      </c>
      <c r="B43" s="42">
        <v>8652.38</v>
      </c>
      <c r="C43" s="41"/>
      <c r="D43" s="41"/>
      <c r="E43" s="41"/>
      <c r="F43" s="41"/>
      <c r="G43" s="42">
        <v>9135.59</v>
      </c>
      <c r="H43" s="42">
        <v>76.2</v>
      </c>
      <c r="I43" s="42">
        <v>129.06</v>
      </c>
      <c r="J43" s="41"/>
      <c r="K43" s="41"/>
      <c r="L43" s="41"/>
      <c r="M43" s="41"/>
      <c r="N43" s="42">
        <f>B43+C43+D43+E43+F43+G43+H43+I43+J43+K43+L43+M43</f>
        <v>17993.230000000003</v>
      </c>
    </row>
    <row r="44" spans="1:14" ht="16">
      <c r="A44" s="34" t="s">
        <v>41</v>
      </c>
      <c r="B44" s="42">
        <v>1967.2</v>
      </c>
      <c r="C44" s="42">
        <v>1967.2</v>
      </c>
      <c r="D44" s="42">
        <v>1967.2</v>
      </c>
      <c r="E44" s="42">
        <v>1967.2</v>
      </c>
      <c r="F44" s="42">
        <v>1967.2</v>
      </c>
      <c r="G44" s="42">
        <v>1967.2</v>
      </c>
      <c r="H44" s="42">
        <v>1967.2</v>
      </c>
      <c r="I44" s="42">
        <v>5617.2</v>
      </c>
      <c r="J44" s="42">
        <v>1967.2</v>
      </c>
      <c r="K44" s="42">
        <v>1967.2</v>
      </c>
      <c r="L44" s="42">
        <v>1967.2</v>
      </c>
      <c r="M44" s="42">
        <v>1967.2</v>
      </c>
      <c r="N44" s="42">
        <f>B44+C44+D44+E44+F44+G44+H44+I44+J44+K44+L44+M44</f>
        <v>27256.400000000005</v>
      </c>
    </row>
    <row r="45" spans="1:14" ht="16">
      <c r="A45" s="34" t="s">
        <v>42</v>
      </c>
      <c r="B45" s="41"/>
      <c r="C45" s="41"/>
      <c r="D45" s="41"/>
      <c r="E45" s="41"/>
      <c r="F45" s="41"/>
      <c r="G45" s="42">
        <v>23.47</v>
      </c>
      <c r="H45" s="41"/>
      <c r="I45" s="41"/>
      <c r="J45" s="41"/>
      <c r="K45" s="41"/>
      <c r="L45" s="41"/>
      <c r="M45" s="41"/>
      <c r="N45" s="42">
        <f>B45+C45+D45+E45+F45+G45+H45+I45+J45+K45+L45+M45</f>
        <v>23.47</v>
      </c>
    </row>
    <row r="46" spans="1:14" ht="16">
      <c r="A46" s="34" t="s">
        <v>43</v>
      </c>
      <c r="B46" s="42">
        <v>1941.78</v>
      </c>
      <c r="C46" s="42">
        <v>1736.43</v>
      </c>
      <c r="D46" s="42">
        <v>1926.93</v>
      </c>
      <c r="E46" s="42">
        <v>1891.04</v>
      </c>
      <c r="F46" s="42">
        <v>1267.31</v>
      </c>
      <c r="G46" s="41"/>
      <c r="H46" s="41"/>
      <c r="I46" s="41"/>
      <c r="J46" s="42">
        <v>1900.91</v>
      </c>
      <c r="K46" s="42">
        <v>1945.61</v>
      </c>
      <c r="L46" s="42">
        <v>1887.01</v>
      </c>
      <c r="M46" s="42">
        <v>1972.29</v>
      </c>
      <c r="N46" s="42">
        <f>B46+C46+D46+E46+F46+G46+H46+I46+J46+K46+L46+M46</f>
        <v>16469.31</v>
      </c>
    </row>
    <row r="47" spans="1:14" ht="16">
      <c r="A47" s="34" t="s">
        <v>44</v>
      </c>
      <c r="B47" s="42">
        <v>299.0</v>
      </c>
      <c r="C47" s="42">
        <v>1289.99</v>
      </c>
      <c r="D47" s="42">
        <v>29.99</v>
      </c>
      <c r="E47" s="42">
        <v>5902.24</v>
      </c>
      <c r="F47" s="42">
        <v>29.99</v>
      </c>
      <c r="G47" s="42">
        <v>8709.99</v>
      </c>
      <c r="H47" s="42">
        <v>29.99</v>
      </c>
      <c r="I47" s="42">
        <v>2889.99</v>
      </c>
      <c r="J47" s="42">
        <v>29.99</v>
      </c>
      <c r="K47" s="42">
        <v>29.99</v>
      </c>
      <c r="L47" s="42">
        <v>92.24</v>
      </c>
      <c r="M47" s="42">
        <v>779.99</v>
      </c>
      <c r="N47" s="42">
        <f>B47+C47+D47+E47+F47+G47+H47+I47+J47+K47+L47+M47</f>
        <v>20113.390000000007</v>
      </c>
    </row>
    <row r="48" spans="1:14" ht="16">
      <c r="A48" s="34" t="s">
        <v>45</v>
      </c>
      <c r="B48" s="41"/>
      <c r="C48" s="41"/>
      <c r="D48" s="41"/>
      <c r="E48" s="41"/>
      <c r="F48" s="42">
        <v>9200.0</v>
      </c>
      <c r="G48" s="41"/>
      <c r="H48" s="41"/>
      <c r="I48" s="41"/>
      <c r="J48" s="41"/>
      <c r="K48" s="41"/>
      <c r="L48" s="41"/>
      <c r="M48" s="41"/>
      <c r="N48" s="42">
        <f>B48+C48+D48+E48+F48+G48+H48+I48+J48+K48+L48+M48</f>
        <v>9200.0</v>
      </c>
    </row>
    <row r="49" spans="1:14" ht="16">
      <c r="A49" s="34" t="s">
        <v>46</v>
      </c>
      <c r="B49" s="41"/>
      <c r="C49" s="41"/>
      <c r="D49" s="42">
        <v>600.95</v>
      </c>
      <c r="E49" s="42">
        <v>1219.12</v>
      </c>
      <c r="F49" s="42">
        <v>272.59</v>
      </c>
      <c r="G49" s="42">
        <v>3464.85</v>
      </c>
      <c r="H49" s="42">
        <v>6776.42</v>
      </c>
      <c r="I49" s="42">
        <v>4522.85</v>
      </c>
      <c r="J49" s="42">
        <v>445.98</v>
      </c>
      <c r="K49" s="42">
        <v>5419.95</v>
      </c>
      <c r="L49" s="42">
        <v>916.28</v>
      </c>
      <c r="M49" s="42">
        <v>1821.21</v>
      </c>
      <c r="N49" s="42">
        <f>B49+C49+D49+E49+F49+G49+H49+I49+J49+K49+L49+M49</f>
        <v>25460.199999999997</v>
      </c>
    </row>
    <row r="50" spans="1:14" ht="16">
      <c r="A50" s="34" t="s">
        <v>47</v>
      </c>
      <c r="B50" s="41"/>
      <c r="C50" s="41"/>
      <c r="D50" s="41"/>
      <c r="E50" s="42">
        <v>26.0</v>
      </c>
      <c r="F50" s="41"/>
      <c r="G50" s="41"/>
      <c r="H50" s="41"/>
      <c r="I50" s="41"/>
      <c r="J50" s="41"/>
      <c r="K50" s="42">
        <v>1359.47</v>
      </c>
      <c r="L50" s="41"/>
      <c r="M50" s="42">
        <v>564.0</v>
      </c>
      <c r="N50" s="42">
        <f>B50+C50+D50+E50+F50+G50+H50+I50+J50+K50+L50+M50</f>
        <v>1949.47</v>
      </c>
    </row>
    <row r="51" spans="1:14" ht="16">
      <c r="A51" s="34" t="s">
        <v>48</v>
      </c>
      <c r="B51" s="41"/>
      <c r="C51" s="41"/>
      <c r="D51" s="41"/>
      <c r="E51" s="41"/>
      <c r="F51" s="42">
        <v>303.39</v>
      </c>
      <c r="G51" s="41"/>
      <c r="H51" s="41"/>
      <c r="I51" s="41"/>
      <c r="J51" s="41"/>
      <c r="K51" s="41"/>
      <c r="L51" s="41"/>
      <c r="M51" s="41"/>
      <c r="N51" s="42">
        <f>B51+C51+D51+E51+F51+G51+H51+I51+J51+K51+L51+M51</f>
        <v>303.39</v>
      </c>
    </row>
    <row r="52" spans="1:14" ht="16">
      <c r="A52" s="34" t="s">
        <v>49</v>
      </c>
      <c r="B52" s="41"/>
      <c r="C52" s="41"/>
      <c r="D52" s="41"/>
      <c r="E52" s="41"/>
      <c r="F52" s="41"/>
      <c r="G52" s="42">
        <v>16348.93</v>
      </c>
      <c r="H52" s="41"/>
      <c r="I52" s="41"/>
      <c r="J52" s="41"/>
      <c r="K52" s="42">
        <v>359.87</v>
      </c>
      <c r="L52" s="41"/>
      <c r="M52" s="41"/>
      <c r="N52" s="42">
        <f>B52+C52+D52+E52+F52+G52+H52+I52+J52+K52+L52+M52</f>
        <v>16708.8</v>
      </c>
    </row>
    <row r="53" spans="1:14" ht="16">
      <c r="A53" s="34" t="s">
        <v>50</v>
      </c>
      <c r="B53" s="41"/>
      <c r="C53" s="42">
        <v>13.0</v>
      </c>
      <c r="D53" s="41"/>
      <c r="E53" s="42">
        <v>6.9</v>
      </c>
      <c r="F53" s="41"/>
      <c r="G53" s="41"/>
      <c r="H53" s="41"/>
      <c r="I53" s="42">
        <v>0</v>
      </c>
      <c r="J53" s="42">
        <v>0</v>
      </c>
      <c r="K53" s="42">
        <v>8.0</v>
      </c>
      <c r="L53" s="42">
        <v>32.0</v>
      </c>
      <c r="M53" s="42">
        <v>4.95</v>
      </c>
      <c r="N53" s="42">
        <f>B53+C53+D53+E53+F53+G53+H53+I53+J53+K53+L53+M53</f>
        <v>64.85</v>
      </c>
    </row>
    <row r="54" spans="1:14" ht="16">
      <c r="A54" s="34" t="s">
        <v>51</v>
      </c>
      <c r="B54" s="42">
        <v>282.59</v>
      </c>
      <c r="C54" s="41"/>
      <c r="D54" s="42">
        <v>100.1</v>
      </c>
      <c r="E54" s="42">
        <v>281.44</v>
      </c>
      <c r="F54" s="41"/>
      <c r="G54" s="42">
        <v>1687.94</v>
      </c>
      <c r="H54" s="42">
        <v>229.89</v>
      </c>
      <c r="I54" s="42">
        <v>115.85</v>
      </c>
      <c r="J54" s="42">
        <v>104.84</v>
      </c>
      <c r="K54" s="42">
        <v>448.06</v>
      </c>
      <c r="L54" s="42">
        <v>214.94</v>
      </c>
      <c r="M54" s="42">
        <v>1340.83</v>
      </c>
      <c r="N54" s="42">
        <f>B54+C54+D54+E54+F54+G54+H54+I54+J54+K54+L54+M54</f>
        <v>4806.48</v>
      </c>
    </row>
    <row r="55" spans="1:14" ht="16">
      <c r="A55" s="34" t="s">
        <v>52</v>
      </c>
      <c r="B55" s="42">
        <v>59.0</v>
      </c>
      <c r="C55" s="41"/>
      <c r="D55" s="42">
        <v>59.0</v>
      </c>
      <c r="E55" s="42">
        <v>59.0</v>
      </c>
      <c r="F55" s="41"/>
      <c r="G55" s="42">
        <v>220.0</v>
      </c>
      <c r="H55" s="42">
        <v>70.0</v>
      </c>
      <c r="I55" s="42">
        <v>70.0</v>
      </c>
      <c r="J55" s="42">
        <v>217.22</v>
      </c>
      <c r="K55" s="42">
        <v>9903.88</v>
      </c>
      <c r="L55" s="42">
        <v>880.88</v>
      </c>
      <c r="M55" s="41"/>
      <c r="N55" s="42">
        <f>B55+C55+D55+E55+F55+G55+H55+I55+J55+K55+L55+M55</f>
        <v>11538.979999999998</v>
      </c>
    </row>
    <row r="56" spans="1:14" ht="16">
      <c r="A56" s="34" t="s">
        <v>53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2">
        <v>878.18</v>
      </c>
      <c r="M56" s="42">
        <v>1176.68</v>
      </c>
      <c r="N56" s="42">
        <f>B56+C56+D56+E56+F56+G56+H56+I56+J56+K56+L56+M56</f>
        <v>2054.86</v>
      </c>
    </row>
    <row r="57" spans="1:14" ht="16">
      <c r="A57" s="34" t="s">
        <v>54</v>
      </c>
      <c r="B57" s="41"/>
      <c r="C57" s="41"/>
      <c r="D57" s="41"/>
      <c r="E57" s="41"/>
      <c r="F57" s="41"/>
      <c r="G57" s="41"/>
      <c r="H57" s="41"/>
      <c r="I57" s="41"/>
      <c r="J57" s="41"/>
      <c r="K57" s="42">
        <v>49435.41</v>
      </c>
      <c r="L57" s="41"/>
      <c r="M57" s="41"/>
      <c r="N57" s="42">
        <f>B57+C57+D57+E57+F57+G57+H57+I57+J57+K57+L57+M57</f>
        <v>49435.41</v>
      </c>
    </row>
    <row r="58" spans="1:14" ht="16">
      <c r="A58" s="34" t="s">
        <v>55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2">
        <v>-283.61</v>
      </c>
      <c r="N58" s="42">
        <f>B58+C58+D58+E58+F58+G58+H58+I58+J58+K58+L58+M58</f>
        <v>-283.61</v>
      </c>
    </row>
    <row r="59" spans="1:14" ht="16">
      <c r="A59" s="34" t="s">
        <v>56</v>
      </c>
      <c r="B59" s="41"/>
      <c r="C59" s="41"/>
      <c r="D59" s="41"/>
      <c r="E59" s="41"/>
      <c r="F59" s="41"/>
      <c r="G59" s="42">
        <v>446.06</v>
      </c>
      <c r="H59" s="42">
        <v>16.44</v>
      </c>
      <c r="I59" s="42">
        <v>250.0</v>
      </c>
      <c r="J59" s="41"/>
      <c r="K59" s="42">
        <v>297.67</v>
      </c>
      <c r="L59" s="41"/>
      <c r="M59" s="42">
        <v>39.68</v>
      </c>
      <c r="N59" s="42">
        <f>B59+C59+D59+E59+F59+G59+H59+I59+J59+K59+L59+M59</f>
        <v>1049.8500000000001</v>
      </c>
    </row>
    <row r="60" spans="1:14" ht="16">
      <c r="A60" s="34" t="s">
        <v>57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2">
        <v>968.0</v>
      </c>
      <c r="M60" s="41"/>
      <c r="N60" s="42">
        <f>B60+C60+D60+E60+F60+G60+H60+I60+J60+K60+L60+M60</f>
        <v>968.0</v>
      </c>
    </row>
    <row r="61" spans="1:14" ht="16">
      <c r="A61" s="34" t="s">
        <v>58</v>
      </c>
      <c r="B61" s="41"/>
      <c r="C61" s="41"/>
      <c r="D61" s="41"/>
      <c r="E61" s="42">
        <v>41.68</v>
      </c>
      <c r="F61" s="42">
        <v>519.25</v>
      </c>
      <c r="G61" s="41"/>
      <c r="H61" s="41"/>
      <c r="I61" s="42">
        <v>-926.0</v>
      </c>
      <c r="J61" s="41"/>
      <c r="K61" s="42">
        <v>0</v>
      </c>
      <c r="L61" s="42">
        <v>1205.84</v>
      </c>
      <c r="M61" s="42">
        <v>190.0</v>
      </c>
      <c r="N61" s="42">
        <f>B61+C61+D61+E61+F61+G61+H61+I61+J61+K61+L61+M61</f>
        <v>1030.77</v>
      </c>
    </row>
    <row r="62" spans="1:14" ht="16">
      <c r="A62" s="34" t="s">
        <v>59</v>
      </c>
      <c r="B62" s="42">
        <v>52.0</v>
      </c>
      <c r="C62" s="42">
        <v>52.0</v>
      </c>
      <c r="D62" s="42">
        <v>52.0</v>
      </c>
      <c r="E62" s="42">
        <v>52.0</v>
      </c>
      <c r="F62" s="42">
        <v>52.0</v>
      </c>
      <c r="G62" s="42">
        <v>101.96</v>
      </c>
      <c r="H62" s="42">
        <v>2833.0</v>
      </c>
      <c r="I62" s="42">
        <v>52.0</v>
      </c>
      <c r="J62" s="42">
        <v>584.46</v>
      </c>
      <c r="K62" s="42">
        <v>57.0</v>
      </c>
      <c r="L62" s="42">
        <v>4480.85</v>
      </c>
      <c r="M62" s="42">
        <v>57.0</v>
      </c>
      <c r="N62" s="42">
        <f>B62+C62+D62+E62+F62+G62+H62+I62+J62+K62+L62+M62</f>
        <v>8426.27</v>
      </c>
    </row>
    <row r="63" spans="1:14" ht="16">
      <c r="A63" s="34" t="s">
        <v>60</v>
      </c>
      <c r="B63" s="41"/>
      <c r="C63" s="41"/>
      <c r="D63" s="41"/>
      <c r="E63" s="41"/>
      <c r="F63" s="41"/>
      <c r="G63" s="41"/>
      <c r="H63" s="41"/>
      <c r="I63" s="41"/>
      <c r="J63" s="42">
        <v>33.5</v>
      </c>
      <c r="K63" s="41"/>
      <c r="L63" s="42">
        <v>119.0</v>
      </c>
      <c r="M63" s="41"/>
      <c r="N63" s="42">
        <f>B63+C63+D63+E63+F63+G63+H63+I63+J63+K63+L63+M63</f>
        <v>152.5</v>
      </c>
    </row>
    <row r="64" spans="1:14" ht="16">
      <c r="A64" s="34" t="s">
        <v>61</v>
      </c>
      <c r="B64" s="42">
        <v>119.0</v>
      </c>
      <c r="C64" s="42">
        <v>119.0</v>
      </c>
      <c r="D64" s="42">
        <v>119.0</v>
      </c>
      <c r="E64" s="42">
        <v>119.0</v>
      </c>
      <c r="F64" s="42">
        <v>217.67</v>
      </c>
      <c r="G64" s="42">
        <v>1295.83</v>
      </c>
      <c r="H64" s="42">
        <v>579.33</v>
      </c>
      <c r="I64" s="42">
        <v>878.09</v>
      </c>
      <c r="J64" s="42">
        <v>1984.43</v>
      </c>
      <c r="K64" s="42">
        <v>8560.26</v>
      </c>
      <c r="L64" s="42">
        <v>2527.28</v>
      </c>
      <c r="M64" s="42">
        <v>3419.24</v>
      </c>
      <c r="N64" s="42">
        <f>B64+C64+D64+E64+F64+G64+H64+I64+J64+K64+L64+M64</f>
        <v>19938.129999999997</v>
      </c>
    </row>
    <row r="65" spans="1:14" ht="16">
      <c r="A65" s="34" t="s">
        <v>62</v>
      </c>
      <c r="B65" s="42">
        <v>903.2</v>
      </c>
      <c r="C65" s="42">
        <v>903.2</v>
      </c>
      <c r="D65" s="42">
        <v>903.2</v>
      </c>
      <c r="E65" s="42">
        <v>903.2</v>
      </c>
      <c r="F65" s="42">
        <v>903.2</v>
      </c>
      <c r="G65" s="42">
        <v>903.2</v>
      </c>
      <c r="H65" s="42">
        <v>958.68</v>
      </c>
      <c r="I65" s="42">
        <v>903.2</v>
      </c>
      <c r="J65" s="42">
        <v>2124.11</v>
      </c>
      <c r="K65" s="42">
        <v>903.2</v>
      </c>
      <c r="L65" s="42">
        <v>903.2</v>
      </c>
      <c r="M65" s="42">
        <v>903.2</v>
      </c>
      <c r="N65" s="42">
        <f>B65+C65+D65+E65+F65+G65+H65+I65+J65+K65+L65+M65</f>
        <v>12114.790000000003</v>
      </c>
    </row>
    <row r="66" spans="1:14" ht="16">
      <c r="A66" s="34" t="s">
        <v>63</v>
      </c>
      <c r="B66" s="42">
        <v>15251.57</v>
      </c>
      <c r="C66" s="42">
        <v>4279.31</v>
      </c>
      <c r="D66" s="42">
        <v>1289.44</v>
      </c>
      <c r="E66" s="42">
        <v>4780.04</v>
      </c>
      <c r="F66" s="42">
        <v>5711.78</v>
      </c>
      <c r="G66" s="42">
        <v>38047.87</v>
      </c>
      <c r="H66" s="42">
        <v>16966.03</v>
      </c>
      <c r="I66" s="42">
        <v>4414.4</v>
      </c>
      <c r="J66" s="42">
        <v>4109.61</v>
      </c>
      <c r="K66" s="42">
        <v>2540.58</v>
      </c>
      <c r="L66" s="42">
        <v>4432.94</v>
      </c>
      <c r="M66" s="42">
        <v>7183.54</v>
      </c>
      <c r="N66" s="42">
        <f>B66+C66+D66+E66+F66+G66+H66+I66+J66+K66+L66+M66</f>
        <v>109007.11</v>
      </c>
    </row>
    <row r="67" spans="1:14" ht="16">
      <c r="A67" s="34" t="s">
        <v>64</v>
      </c>
      <c r="B67" s="41"/>
      <c r="C67" s="41"/>
      <c r="D67" s="41"/>
      <c r="E67" s="41"/>
      <c r="F67" s="42">
        <v>2227.34</v>
      </c>
      <c r="G67" s="41"/>
      <c r="H67" s="41"/>
      <c r="I67" s="41"/>
      <c r="J67" s="41"/>
      <c r="K67" s="41"/>
      <c r="L67" s="41"/>
      <c r="M67" s="41"/>
      <c r="N67" s="42">
        <f>B67+C67+D67+E67+F67+G67+H67+I67+J67+K67+L67+M67</f>
        <v>2227.34</v>
      </c>
    </row>
    <row r="68" spans="1:14" ht="16">
      <c r="A68" s="34" t="s">
        <v>65</v>
      </c>
      <c r="B68" s="42">
        <v>9080.05</v>
      </c>
      <c r="C68" s="42">
        <v>758.68</v>
      </c>
      <c r="D68" s="42">
        <v>3320.81</v>
      </c>
      <c r="E68" s="42">
        <v>9329.01</v>
      </c>
      <c r="F68" s="42">
        <v>4258.01</v>
      </c>
      <c r="G68" s="42">
        <v>10438.01</v>
      </c>
      <c r="H68" s="42">
        <v>16150.68</v>
      </c>
      <c r="I68" s="42">
        <v>3350.88</v>
      </c>
      <c r="J68" s="42">
        <v>5440.48</v>
      </c>
      <c r="K68" s="42">
        <v>7726.39</v>
      </c>
      <c r="L68" s="42">
        <v>3919.81</v>
      </c>
      <c r="M68" s="42">
        <v>32614.99</v>
      </c>
      <c r="N68" s="42">
        <f>B68+C68+D68+E68+F68+G68+H68+I68+J68+K68+L68+M68</f>
        <v>106387.8</v>
      </c>
    </row>
    <row r="69" spans="1:14" ht="16">
      <c r="A69" s="34" t="s">
        <v>66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2">
        <v>3260.56</v>
      </c>
      <c r="M69" s="41"/>
      <c r="N69" s="42">
        <f>B69+C69+D69+E69+F69+G69+H69+I69+J69+K69+L69+M69</f>
        <v>3260.56</v>
      </c>
    </row>
    <row r="70" spans="1:14" ht="16">
      <c r="A70" s="34" t="s">
        <v>67</v>
      </c>
      <c r="B70" s="42">
        <v>0</v>
      </c>
      <c r="C70" s="42">
        <v>530.0</v>
      </c>
      <c r="D70" s="42">
        <v>1795.74</v>
      </c>
      <c r="E70" s="42">
        <v>0</v>
      </c>
      <c r="F70" s="41"/>
      <c r="G70" s="41"/>
      <c r="H70" s="41"/>
      <c r="I70" s="41"/>
      <c r="J70" s="41"/>
      <c r="K70" s="41"/>
      <c r="L70" s="41"/>
      <c r="M70" s="42">
        <v>-100678.45</v>
      </c>
      <c r="N70" s="42">
        <f>B70+C70+D70+E70+F70+G70+H70+I70+J70+K70+L70+M70</f>
        <v>-98352.70999999999</v>
      </c>
    </row>
    <row r="71" spans="1:14" ht="16">
      <c r="A71" s="34" t="s">
        <v>68</v>
      </c>
      <c r="B71" s="41"/>
      <c r="C71" s="41"/>
      <c r="D71" s="41"/>
      <c r="E71" s="41"/>
      <c r="F71" s="42">
        <v>0</v>
      </c>
      <c r="G71" s="42">
        <v>2798.52</v>
      </c>
      <c r="H71" s="42">
        <v>3362.29</v>
      </c>
      <c r="I71" s="41"/>
      <c r="J71" s="42">
        <v>738.39</v>
      </c>
      <c r="K71" s="42">
        <v>1677.09</v>
      </c>
      <c r="L71" s="42">
        <v>2083.62</v>
      </c>
      <c r="M71" s="42">
        <v>2607.76</v>
      </c>
      <c r="N71" s="42">
        <f>B71+C71+D71+E71+F71+G71+H71+I71+J71+K71+L71+M71</f>
        <v>13267.67</v>
      </c>
    </row>
    <row r="72" spans="1:14" ht="16">
      <c r="A72" s="37" t="s">
        <v>69</v>
      </c>
      <c r="B72" s="43">
        <f>B20+B27+B28+B29+B30+B31+B32+B33+B34+B35+B36+B37+B38+B39+B40+B41+B42+B43+B44+B45+B46+B47+B48+B49+B50+B51+B52+B53+B54+B55+B56+B57+B58+B59+B60+B61+B62+B63+B64+B65+B66+B67+B68+B69+B70+B71</f>
        <v>83483.2</v>
      </c>
      <c r="C72" s="43">
        <f>C20+C27+C28+C29+C30+C31+C32+C33+C34+C35+C36+C37+C38+C39+C40+C41+C42+C43+C44+C45+C46+C47+C48+C49+C50+C51+C52+C53+C54+C55+C56+C57+C58+C59+C60+C61+C62+C63+C64+C65+C66+C67+C68+C69+C70+C71</f>
        <v>30986.160000000003</v>
      </c>
      <c r="D72" s="43">
        <f>D20+D27+D28+D29+D30+D31+D32+D33+D34+D35+D36+D37+D38+D39+D40+D41+D42+D43+D44+D45+D46+D47+D48+D49+D50+D51+D52+D53+D54+D55+D56+D57+D58+D59+D60+D61+D62+D63+D64+D65+D66+D67+D68+D69+D70+D71</f>
        <v>53505.889999999985</v>
      </c>
      <c r="E72" s="43">
        <f>E20+E27+E28+E29+E30+E31+E32+E33+E34+E35+E36+E37+E38+E39+E40+E41+E42+E43+E44+E45+E46+E47+E48+E49+E50+E51+E52+E53+E54+E55+E56+E57+E58+E59+E60+E61+E62+E63+E64+E65+E66+E67+E68+E69+E70+E71</f>
        <v>-78815.11000000003</v>
      </c>
      <c r="F72" s="43">
        <f>F20+F27+F28+F29+F30+F31+F32+F33+F34+F35+F36+F37+F38+F39+F40+F41+F42+F43+F44+F45+F46+F47+F48+F49+F50+F51+F52+F53+F54+F55+F56+F57+F58+F59+F60+F61+F62+F63+F64+F65+F66+F67+F68+F69+F70+F71</f>
        <v>-63382.72000000001</v>
      </c>
      <c r="G72" s="43">
        <f>G20+G27+G28+G29+G30+G31+G32+G33+G34+G35+G36+G37+G38+G39+G40+G41+G42+G43+G44+G45+G46+G47+G48+G49+G50+G51+G52+G53+G54+G55+G56+G57+G58+G59+G60+G61+G62+G63+G64+G65+G66+G67+G68+G69+G70+G71</f>
        <v>151787.70000000004</v>
      </c>
      <c r="H72" s="43">
        <f>H20+H27+H28+H29+H30+H31+H32+H33+H34+H35+H36+H37+H38+H39+H40+H41+H42+H43+H44+H45+H46+H47+H48+H49+H50+H51+H52+H53+H54+H55+H56+H57+H58+H59+H60+H61+H62+H63+H64+H65+H66+H67+H68+H69+H70+H71</f>
        <v>110122.96999999999</v>
      </c>
      <c r="I72" s="43">
        <f>I20+I27+I28+I29+I30+I31+I32+I33+I34+I35+I36+I37+I38+I39+I40+I41+I42+I43+I44+I45+I46+I47+I48+I49+I50+I51+I52+I53+I54+I55+I56+I57+I58+I59+I60+I61+I62+I63+I64+I65+I66+I67+I68+I69+I70+I71</f>
        <v>52363.51999999999</v>
      </c>
      <c r="J72" s="43">
        <f>J20+J27+J28+J29+J30+J31+J32+J33+J34+J35+J36+J37+J38+J39+J40+J41+J42+J43+J44+J45+J46+J47+J48+J49+J50+J51+J52+J53+J54+J55+J56+J57+J58+J59+J60+J61+J62+J63+J64+J65+J66+J67+J68+J69+J70+J71</f>
        <v>69504.55</v>
      </c>
      <c r="K72" s="43">
        <f>K20+K27+K28+K29+K30+K31+K32+K33+K34+K35+K36+K37+K38+K39+K40+K41+K42+K43+K44+K45+K46+K47+K48+K49+K50+K51+K52+K53+K54+K55+K56+K57+K58+K59+K60+K61+K62+K63+K64+K65+K66+K67+K68+K69+K70+K71</f>
        <v>97817.74999999999</v>
      </c>
      <c r="L72" s="43">
        <f>L20+L27+L28+L29+L30+L31+L32+L33+L34+L35+L36+L37+L38+L39+L40+L41+L42+L43+L44+L45+L46+L47+L48+L49+L50+L51+L52+L53+L54+L55+L56+L57+L58+L59+L60+L61+L62+L63+L64+L65+L66+L67+L68+L69+L70+L71</f>
        <v>68494.15</v>
      </c>
      <c r="M72" s="43">
        <f>M20+M27+M28+M29+M30+M31+M32+M33+M34+M35+M36+M37+M38+M39+M40+M41+M42+M43+M44+M45+M46+M47+M48+M49+M50+M51+M52+M53+M54+M55+M56+M57+M58+M59+M60+M61+M62+M63+M64+M65+M66+M67+M68+M69+M70+M71</f>
        <v>-1062.0900000000056</v>
      </c>
      <c r="N72" s="46">
        <f>B72+C72+D72+E72+F72+G72+H72+I72+J72+K72+L72+M72</f>
        <v>574805.97</v>
      </c>
    </row>
    <row r="73" spans="1:14" ht="16">
      <c r="A73" s="37" t="s">
        <v>70</v>
      </c>
      <c r="B73" s="43">
        <v>-64334.56</v>
      </c>
      <c r="C73" s="43">
        <v>-18145.090000000004</v>
      </c>
      <c r="D73" s="43">
        <v>-30449.819999999985</v>
      </c>
      <c r="E73" s="43">
        <v>101539.98000000004</v>
      </c>
      <c r="F73" s="43">
        <v>117067.57</v>
      </c>
      <c r="G73" s="43">
        <v>-101810.87000000004</v>
      </c>
      <c r="H73" s="43">
        <v>-73178.09999999998</v>
      </c>
      <c r="I73" s="43">
        <v>-13754.23999999999</v>
      </c>
      <c r="J73" s="43">
        <v>2989.8199999999924</v>
      </c>
      <c r="K73" s="43">
        <v>-4229.019999999975</v>
      </c>
      <c r="L73" s="43">
        <v>25342.790000000008</v>
      </c>
      <c r="M73" s="43">
        <v>84236.26000000001</v>
      </c>
      <c r="N73" s="46">
        <f>B73+C73+D73+E73+F73+G73+H73+I73+J73+K73+L73+M73</f>
        <v>25274.720000000103</v>
      </c>
    </row>
    <row r="74" spans="1:13" ht="16">
      <c r="A74" s="33" t="s">
        <v>71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</row>
    <row r="75" spans="1:14" ht="16">
      <c r="A75" s="34" t="s">
        <v>72</v>
      </c>
      <c r="B75" s="41"/>
      <c r="C75" s="41"/>
      <c r="D75" s="41"/>
      <c r="E75" s="41"/>
      <c r="F75" s="41"/>
      <c r="G75" s="41"/>
      <c r="H75" s="41"/>
      <c r="I75" s="41"/>
      <c r="J75" s="42">
        <v>0</v>
      </c>
      <c r="K75" s="42">
        <v>0</v>
      </c>
      <c r="L75" s="41"/>
      <c r="M75" s="41"/>
      <c r="N75" s="42">
        <f>B75+C75+D75+E75+F75+G75+H75+I75+J75+K75+L75+M75</f>
        <v>0.0</v>
      </c>
    </row>
    <row r="76" spans="1:14" ht="16">
      <c r="A76" s="34" t="s">
        <v>71</v>
      </c>
      <c r="B76" s="41"/>
      <c r="C76" s="41"/>
      <c r="D76" s="41"/>
      <c r="E76" s="42">
        <v>750.0</v>
      </c>
      <c r="F76" s="41"/>
      <c r="G76" s="41"/>
      <c r="H76" s="41"/>
      <c r="I76" s="41"/>
      <c r="J76" s="41"/>
      <c r="K76" s="41"/>
      <c r="L76" s="41"/>
      <c r="M76" s="41"/>
      <c r="N76" s="42">
        <f>B76+C76+D76+E76+F76+G76+H76+I76+J76+K76+L76+M76</f>
        <v>750.0</v>
      </c>
    </row>
    <row r="77" spans="1:14" ht="16">
      <c r="A77" s="37" t="s">
        <v>73</v>
      </c>
      <c r="B77" s="43"/>
      <c r="C77" s="43"/>
      <c r="D77" s="43"/>
      <c r="E77" s="43">
        <f>E75+E76</f>
        <v>750.0</v>
      </c>
      <c r="F77" s="43"/>
      <c r="G77" s="43"/>
      <c r="H77" s="43"/>
      <c r="I77" s="43"/>
      <c r="J77" s="43">
        <f>J75+J76</f>
        <v>0.0</v>
      </c>
      <c r="K77" s="43">
        <f>K75+K76</f>
        <v>0.0</v>
      </c>
      <c r="L77" s="43"/>
      <c r="M77" s="43"/>
      <c r="N77" s="46">
        <f>B77+C77+D77+E77+F77+G77+H77+I77+J77+K77+L77+M77</f>
        <v>750.0</v>
      </c>
    </row>
    <row r="78" spans="1:13" ht="16">
      <c r="A78" s="33" t="s">
        <v>74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</row>
    <row r="79" spans="1:14" ht="16">
      <c r="A79" s="34" t="s">
        <v>75</v>
      </c>
      <c r="B79" s="42">
        <v>0</v>
      </c>
      <c r="C79" s="41"/>
      <c r="D79" s="41"/>
      <c r="E79" s="41"/>
      <c r="F79" s="41"/>
      <c r="G79" s="41"/>
      <c r="H79" s="42">
        <v>0</v>
      </c>
      <c r="I79" s="41"/>
      <c r="J79" s="41"/>
      <c r="K79" s="41"/>
      <c r="L79" s="41"/>
      <c r="M79" s="41"/>
      <c r="N79" s="42">
        <f>B79+C79+D79+E79+F79+G79+H79+I79+J79+K79+L79+M79</f>
        <v>0.0</v>
      </c>
    </row>
    <row r="80" spans="1:14" ht="16">
      <c r="A80" s="37" t="s">
        <v>76</v>
      </c>
      <c r="B80" s="43">
        <f>B79</f>
        <v>0.0</v>
      </c>
      <c r="C80" s="43"/>
      <c r="D80" s="43"/>
      <c r="E80" s="43"/>
      <c r="F80" s="43"/>
      <c r="G80" s="43"/>
      <c r="H80" s="43">
        <f>H79</f>
        <v>0.0</v>
      </c>
      <c r="I80" s="43"/>
      <c r="J80" s="43"/>
      <c r="K80" s="43"/>
      <c r="L80" s="43"/>
      <c r="M80" s="43"/>
      <c r="N80" s="46">
        <f>B80+C80+D80+E80+F80+G80+H80+I80+J80+K80+L80+M80</f>
        <v>0.0</v>
      </c>
    </row>
    <row r="81" spans="1:14" ht="16">
      <c r="A81" s="37" t="s">
        <v>77</v>
      </c>
      <c r="B81" s="43">
        <v>0</v>
      </c>
      <c r="C81" s="45"/>
      <c r="D81" s="45"/>
      <c r="E81" s="43">
        <v>750.0</v>
      </c>
      <c r="F81" s="45"/>
      <c r="G81" s="45"/>
      <c r="H81" s="43">
        <v>0</v>
      </c>
      <c r="I81" s="45"/>
      <c r="J81" s="43">
        <v>0</v>
      </c>
      <c r="K81" s="43">
        <v>0</v>
      </c>
      <c r="L81" s="45"/>
      <c r="M81" s="45"/>
      <c r="N81" s="46">
        <f>B81+C81+D81+E81+F81+G81+H81+I81+J81+K81+L81+M81</f>
        <v>750.0</v>
      </c>
    </row>
    <row r="82" spans="1:14" ht="16">
      <c r="A82" s="37" t="s">
        <v>78</v>
      </c>
      <c r="B82" s="43">
        <v>-64334.56</v>
      </c>
      <c r="C82" s="43">
        <v>-18145.090000000004</v>
      </c>
      <c r="D82" s="43">
        <v>-30449.819999999985</v>
      </c>
      <c r="E82" s="43">
        <v>102289.98000000004</v>
      </c>
      <c r="F82" s="43">
        <v>117067.57</v>
      </c>
      <c r="G82" s="43">
        <v>-101810.87000000004</v>
      </c>
      <c r="H82" s="43">
        <v>-73178.09999999998</v>
      </c>
      <c r="I82" s="43">
        <v>-13754.23999999999</v>
      </c>
      <c r="J82" s="43">
        <v>2989.8199999999924</v>
      </c>
      <c r="K82" s="43">
        <v>-4229.019999999975</v>
      </c>
      <c r="L82" s="43">
        <v>25342.790000000008</v>
      </c>
      <c r="M82" s="43">
        <v>84236.26000000001</v>
      </c>
      <c r="N82" s="46">
        <v>26024.719999999856</v>
      </c>
    </row>
    <row r="86" spans="1:1" ht="16">
      <c r="A86" s="47" t="s">
        <v>93</v>
      </c>
    </row>
  </sheetData>
  <mergeCells count="4">
    <mergeCell ref="A1:N1"/>
    <mergeCell ref="A2:N2"/>
    <mergeCell ref="A3:N3"/>
    <mergeCell ref="A86:N86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